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lynn/Dropbox/Lynn_harddrive/LWpapers/jove/revision/"/>
    </mc:Choice>
  </mc:AlternateContent>
  <xr:revisionPtr revIDLastSave="0" documentId="13_ncr:1_{330ACD7E-1136-0D40-98C1-3557CC90D002}" xr6:coauthVersionLast="47" xr6:coauthVersionMax="47" xr10:uidLastSave="{00000000-0000-0000-0000-000000000000}"/>
  <bookViews>
    <workbookView xWindow="-24780" yWindow="460" windowWidth="28800" windowHeight="17540" activeTab="2" xr2:uid="{00000000-000D-0000-FFFF-FFFF00000000}"/>
  </bookViews>
  <sheets>
    <sheet name="BCA assay results" sheetId="3" r:id="rId1"/>
    <sheet name="Kinetic reading" sheetId="2" r:id="rId2"/>
    <sheet name="annotated data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9" i="1" l="1"/>
  <c r="V49" i="1"/>
  <c r="U49" i="1"/>
  <c r="T49" i="1"/>
  <c r="S49" i="1"/>
  <c r="R49" i="1"/>
  <c r="Q49" i="1"/>
  <c r="P49" i="1"/>
  <c r="O49" i="1"/>
  <c r="O9" i="1"/>
  <c r="P9" i="1"/>
  <c r="Q9" i="1"/>
  <c r="R9" i="1"/>
  <c r="S9" i="1"/>
  <c r="T9" i="1"/>
  <c r="U9" i="1"/>
  <c r="V9" i="1"/>
  <c r="W9" i="1"/>
  <c r="O10" i="1"/>
  <c r="P10" i="1"/>
  <c r="Q10" i="1"/>
  <c r="R10" i="1"/>
  <c r="S10" i="1"/>
  <c r="T10" i="1"/>
  <c r="U10" i="1"/>
  <c r="V10" i="1"/>
  <c r="W10" i="1"/>
  <c r="O11" i="1"/>
  <c r="P11" i="1"/>
  <c r="Q11" i="1"/>
  <c r="R11" i="1"/>
  <c r="S11" i="1"/>
  <c r="T11" i="1"/>
  <c r="U11" i="1"/>
  <c r="V11" i="1"/>
  <c r="W11" i="1"/>
  <c r="O12" i="1"/>
  <c r="P12" i="1"/>
  <c r="Q12" i="1"/>
  <c r="R12" i="1"/>
  <c r="S12" i="1"/>
  <c r="T12" i="1"/>
  <c r="U12" i="1"/>
  <c r="V12" i="1"/>
  <c r="W12" i="1"/>
  <c r="O13" i="1"/>
  <c r="P13" i="1"/>
  <c r="Q13" i="1"/>
  <c r="R13" i="1"/>
  <c r="S13" i="1"/>
  <c r="T13" i="1"/>
  <c r="U13" i="1"/>
  <c r="V13" i="1"/>
  <c r="W13" i="1"/>
  <c r="O14" i="1"/>
  <c r="P14" i="1"/>
  <c r="Q14" i="1"/>
  <c r="R14" i="1"/>
  <c r="S14" i="1"/>
  <c r="T14" i="1"/>
  <c r="U14" i="1"/>
  <c r="V14" i="1"/>
  <c r="W14" i="1"/>
  <c r="O15" i="1"/>
  <c r="P15" i="1"/>
  <c r="Q15" i="1"/>
  <c r="R15" i="1"/>
  <c r="S15" i="1"/>
  <c r="T15" i="1"/>
  <c r="U15" i="1"/>
  <c r="V15" i="1"/>
  <c r="W15" i="1"/>
  <c r="O16" i="1"/>
  <c r="P16" i="1"/>
  <c r="Q16" i="1"/>
  <c r="R16" i="1"/>
  <c r="S16" i="1"/>
  <c r="T16" i="1"/>
  <c r="U16" i="1"/>
  <c r="V16" i="1"/>
  <c r="W16" i="1"/>
  <c r="O17" i="1"/>
  <c r="P17" i="1"/>
  <c r="Q17" i="1"/>
  <c r="R17" i="1"/>
  <c r="S17" i="1"/>
  <c r="T17" i="1"/>
  <c r="U17" i="1"/>
  <c r="V17" i="1"/>
  <c r="W17" i="1"/>
  <c r="O18" i="1"/>
  <c r="P18" i="1"/>
  <c r="Q18" i="1"/>
  <c r="R18" i="1"/>
  <c r="S18" i="1"/>
  <c r="T18" i="1"/>
  <c r="U18" i="1"/>
  <c r="V18" i="1"/>
  <c r="W18" i="1"/>
  <c r="O19" i="1"/>
  <c r="P19" i="1"/>
  <c r="Q19" i="1"/>
  <c r="R19" i="1"/>
  <c r="S19" i="1"/>
  <c r="T19" i="1"/>
  <c r="U19" i="1"/>
  <c r="V19" i="1"/>
  <c r="W19" i="1"/>
  <c r="O20" i="1"/>
  <c r="P20" i="1"/>
  <c r="Q20" i="1"/>
  <c r="R20" i="1"/>
  <c r="S20" i="1"/>
  <c r="T20" i="1"/>
  <c r="U20" i="1"/>
  <c r="V20" i="1"/>
  <c r="W20" i="1"/>
  <c r="O21" i="1"/>
  <c r="P21" i="1"/>
  <c r="Q21" i="1"/>
  <c r="R21" i="1"/>
  <c r="S21" i="1"/>
  <c r="T21" i="1"/>
  <c r="U21" i="1"/>
  <c r="V21" i="1"/>
  <c r="W21" i="1"/>
  <c r="O22" i="1"/>
  <c r="P22" i="1"/>
  <c r="Q22" i="1"/>
  <c r="R22" i="1"/>
  <c r="S22" i="1"/>
  <c r="T22" i="1"/>
  <c r="U22" i="1"/>
  <c r="V22" i="1"/>
  <c r="W22" i="1"/>
  <c r="O23" i="1"/>
  <c r="P23" i="1"/>
  <c r="Q23" i="1"/>
  <c r="R23" i="1"/>
  <c r="S23" i="1"/>
  <c r="T23" i="1"/>
  <c r="U23" i="1"/>
  <c r="V23" i="1"/>
  <c r="W23" i="1"/>
  <c r="O24" i="1"/>
  <c r="P24" i="1"/>
  <c r="Q24" i="1"/>
  <c r="R24" i="1"/>
  <c r="S24" i="1"/>
  <c r="T24" i="1"/>
  <c r="U24" i="1"/>
  <c r="V24" i="1"/>
  <c r="W24" i="1"/>
  <c r="O25" i="1"/>
  <c r="P25" i="1"/>
  <c r="Q25" i="1"/>
  <c r="R25" i="1"/>
  <c r="S25" i="1"/>
  <c r="T25" i="1"/>
  <c r="U25" i="1"/>
  <c r="V25" i="1"/>
  <c r="W25" i="1"/>
  <c r="O26" i="1"/>
  <c r="P26" i="1"/>
  <c r="Q26" i="1"/>
  <c r="R26" i="1"/>
  <c r="S26" i="1"/>
  <c r="T26" i="1"/>
  <c r="U26" i="1"/>
  <c r="V26" i="1"/>
  <c r="W26" i="1"/>
  <c r="O27" i="1"/>
  <c r="P27" i="1"/>
  <c r="Q27" i="1"/>
  <c r="R27" i="1"/>
  <c r="S27" i="1"/>
  <c r="T27" i="1"/>
  <c r="U27" i="1"/>
  <c r="V27" i="1"/>
  <c r="W27" i="1"/>
  <c r="O28" i="1"/>
  <c r="P28" i="1"/>
  <c r="Q28" i="1"/>
  <c r="R28" i="1"/>
  <c r="S28" i="1"/>
  <c r="T28" i="1"/>
  <c r="U28" i="1"/>
  <c r="V28" i="1"/>
  <c r="W28" i="1"/>
  <c r="O29" i="1"/>
  <c r="P29" i="1"/>
  <c r="Q29" i="1"/>
  <c r="R29" i="1"/>
  <c r="S29" i="1"/>
  <c r="T29" i="1"/>
  <c r="U29" i="1"/>
  <c r="V29" i="1"/>
  <c r="W29" i="1"/>
  <c r="O30" i="1"/>
  <c r="P30" i="1"/>
  <c r="Q30" i="1"/>
  <c r="R30" i="1"/>
  <c r="S30" i="1"/>
  <c r="T30" i="1"/>
  <c r="U30" i="1"/>
  <c r="V30" i="1"/>
  <c r="W30" i="1"/>
  <c r="O31" i="1"/>
  <c r="P31" i="1"/>
  <c r="Q31" i="1"/>
  <c r="R31" i="1"/>
  <c r="S31" i="1"/>
  <c r="T31" i="1"/>
  <c r="U31" i="1"/>
  <c r="V31" i="1"/>
  <c r="W31" i="1"/>
  <c r="O32" i="1"/>
  <c r="P32" i="1"/>
  <c r="Q32" i="1"/>
  <c r="R32" i="1"/>
  <c r="S32" i="1"/>
  <c r="T32" i="1"/>
  <c r="U32" i="1"/>
  <c r="V32" i="1"/>
  <c r="W32" i="1"/>
  <c r="O33" i="1"/>
  <c r="P33" i="1"/>
  <c r="Q33" i="1"/>
  <c r="R33" i="1"/>
  <c r="S33" i="1"/>
  <c r="T33" i="1"/>
  <c r="U33" i="1"/>
  <c r="V33" i="1"/>
  <c r="W33" i="1"/>
  <c r="O34" i="1"/>
  <c r="P34" i="1"/>
  <c r="Q34" i="1"/>
  <c r="R34" i="1"/>
  <c r="S34" i="1"/>
  <c r="T34" i="1"/>
  <c r="U34" i="1"/>
  <c r="V34" i="1"/>
  <c r="W34" i="1"/>
  <c r="O35" i="1"/>
  <c r="P35" i="1"/>
  <c r="Q35" i="1"/>
  <c r="R35" i="1"/>
  <c r="S35" i="1"/>
  <c r="T35" i="1"/>
  <c r="U35" i="1"/>
  <c r="V35" i="1"/>
  <c r="W35" i="1"/>
  <c r="O36" i="1"/>
  <c r="P36" i="1"/>
  <c r="Q36" i="1"/>
  <c r="R36" i="1"/>
  <c r="S36" i="1"/>
  <c r="T36" i="1"/>
  <c r="U36" i="1"/>
  <c r="V36" i="1"/>
  <c r="W36" i="1"/>
  <c r="O37" i="1"/>
  <c r="P37" i="1"/>
  <c r="Q37" i="1"/>
  <c r="R37" i="1"/>
  <c r="S37" i="1"/>
  <c r="T37" i="1"/>
  <c r="U37" i="1"/>
  <c r="V37" i="1"/>
  <c r="W37" i="1"/>
  <c r="O38" i="1"/>
  <c r="P38" i="1"/>
  <c r="Q38" i="1"/>
  <c r="R38" i="1"/>
  <c r="S38" i="1"/>
  <c r="T38" i="1"/>
  <c r="U38" i="1"/>
  <c r="V38" i="1"/>
  <c r="W38" i="1"/>
  <c r="O39" i="1"/>
  <c r="P39" i="1"/>
  <c r="Q39" i="1"/>
  <c r="R39" i="1"/>
  <c r="S39" i="1"/>
  <c r="T39" i="1"/>
  <c r="U39" i="1"/>
  <c r="V39" i="1"/>
  <c r="W39" i="1"/>
  <c r="O40" i="1"/>
  <c r="P40" i="1"/>
  <c r="Q40" i="1"/>
  <c r="R40" i="1"/>
  <c r="S40" i="1"/>
  <c r="T40" i="1"/>
  <c r="U40" i="1"/>
  <c r="V40" i="1"/>
  <c r="W40" i="1"/>
  <c r="O41" i="1"/>
  <c r="P41" i="1"/>
  <c r="Q41" i="1"/>
  <c r="R41" i="1"/>
  <c r="S41" i="1"/>
  <c r="T41" i="1"/>
  <c r="U41" i="1"/>
  <c r="V41" i="1"/>
  <c r="W41" i="1"/>
  <c r="O42" i="1"/>
  <c r="P42" i="1"/>
  <c r="Q42" i="1"/>
  <c r="R42" i="1"/>
  <c r="S42" i="1"/>
  <c r="T42" i="1"/>
  <c r="U42" i="1"/>
  <c r="V42" i="1"/>
  <c r="W42" i="1"/>
  <c r="O43" i="1"/>
  <c r="P43" i="1"/>
  <c r="Q43" i="1"/>
  <c r="R43" i="1"/>
  <c r="S43" i="1"/>
  <c r="T43" i="1"/>
  <c r="U43" i="1"/>
  <c r="V43" i="1"/>
  <c r="W43" i="1"/>
  <c r="O44" i="1"/>
  <c r="P44" i="1"/>
  <c r="Q44" i="1"/>
  <c r="R44" i="1"/>
  <c r="S44" i="1"/>
  <c r="T44" i="1"/>
  <c r="U44" i="1"/>
  <c r="V44" i="1"/>
  <c r="W44" i="1"/>
  <c r="O45" i="1"/>
  <c r="P45" i="1"/>
  <c r="Q45" i="1"/>
  <c r="R45" i="1"/>
  <c r="S45" i="1"/>
  <c r="T45" i="1"/>
  <c r="U45" i="1"/>
  <c r="V45" i="1"/>
  <c r="W45" i="1"/>
  <c r="O46" i="1"/>
  <c r="P46" i="1"/>
  <c r="Q46" i="1"/>
  <c r="R46" i="1"/>
  <c r="S46" i="1"/>
  <c r="T46" i="1"/>
  <c r="U46" i="1"/>
  <c r="V46" i="1"/>
  <c r="W46" i="1"/>
  <c r="O47" i="1"/>
  <c r="P47" i="1"/>
  <c r="Q47" i="1"/>
  <c r="R47" i="1"/>
  <c r="S47" i="1"/>
  <c r="T47" i="1"/>
  <c r="U47" i="1"/>
  <c r="V47" i="1"/>
  <c r="W47" i="1"/>
  <c r="W8" i="1"/>
  <c r="V8" i="1"/>
  <c r="U8" i="1"/>
  <c r="T8" i="1"/>
  <c r="S8" i="1"/>
  <c r="R8" i="1"/>
  <c r="Q8" i="1"/>
  <c r="P8" i="1"/>
  <c r="O8" i="1"/>
  <c r="W5" i="1"/>
  <c r="T5" i="1"/>
  <c r="Q5" i="1"/>
  <c r="U5" i="1"/>
  <c r="V5" i="1"/>
  <c r="S5" i="1"/>
  <c r="P5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D61" i="3"/>
  <c r="D62" i="3"/>
  <c r="D60" i="3"/>
  <c r="D59" i="3"/>
  <c r="D58" i="3"/>
  <c r="D57" i="3"/>
  <c r="D56" i="3"/>
  <c r="D55" i="3"/>
  <c r="D54" i="3"/>
  <c r="C57" i="3"/>
  <c r="C58" i="3"/>
  <c r="C59" i="3"/>
  <c r="C60" i="3"/>
  <c r="C61" i="3"/>
  <c r="C62" i="3"/>
  <c r="C56" i="3"/>
  <c r="C55" i="3"/>
  <c r="C54" i="3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TECAN User</author>
  </authors>
  <commentList>
    <comment ref="E1" authorId="0" shapeId="0" xr:uid="{D0134854-AA51-374F-8A19-D50A25050249}">
      <text>
        <r>
          <rPr>
            <b/>
            <sz val="9"/>
            <color indexed="81"/>
            <rFont val="Tahoma"/>
            <family val="2"/>
          </rPr>
          <t xml:space="preserve">Tecan.At.Common, 3.9.1.0
Tecan.At.Common.DocumentManagement, 3.9.1.0
Tecan.At.Common.DocumentManagement.Reader, 3.6.1.0
Tecan.At.Common.MCS, 3.9.1.0
Tecan.At.Common.Results, 3.9.1.0
Tecan.At.Common.UI, 3.9.1.0
Tecan.At.Communication.Common, 3.9.1.0
Tecan.At.Communication.Port.IP, 3.9.1.0
Tecan.At.Communication.Port.RS232, 3.9.1.0
Tecan.At.Communication.Port.SIM.Common, 3.9.1.0
Tecan.At.Communication.Port.USB, 3.9.1.0
Tecan.At.Communication.Server, 3.9.1.0
Tecan.At.Communication.SIM.AMR, 3.6.1.0
Tecan.At.Communication.SIM.AMRPlus, 3.6.1.0
Tecan.At.Communication.SIM.Connect, 3.9.1.0
Tecan.At.Communication.SIM.GeniosUltra, 3.6.1.0
Tecan.At.Communication.SIM.Safire3, 3.6.1.0
Tecan.At.Communication.SIM.Safire3Pro, 3.6.1.0
Tecan.At.Communication.SIM.SunriseMini, 3.6.1.0
Tecan.At.Instrument.Common, 3.9.1.0
Tecan.At.Instrument.Common.GCM, 3.9.1.0
Tecan.At.Instrument.Common.Reader, 3.6.1.0
Tecan.At.Instrument.Common.Stacker, 3.9.1.0
Tecan.At.Instrument.Gas.GCM, 3.9.1.0
Tecan.At.Instrument.GCM.Server, 3.9.1.0
Tecan.At.Instrument.Reader.AMR, 3.6.1.0
Tecan.At.Instrument.Reader.AMRPlus, 3.6.1.0
Tecan.At.Instrument.Reader.GeniosUltra, 3.6.1.0
Tecan.At.Instrument.Reader.Safire3, 3.6.1.0
Tecan.At.Instrument.Reader.Safire3Pro, 3.6.1.0
Tecan.At.Instrument.Reader.SunriseMini, 3.6.1.0
Tecan.At.Instrument.Server, 3.9.1.0
Tecan.At.Instrument.Stacker.Connect, 3.9.1.0
Tecan.At.Instrument.Stacker.Server, 3.9.1.0
Tecan.At.Measurement.BuiltInTest.Common, 3.6.1.0
Tecan.At.Measurement.Common, 3.6.1.0
Tecan.At.Measurement.Server, 3.6.1.0
Tecan.At.XFluor, 2.0.10.0
Tecan.At.XFluor.Connect.Reader, 2.0.10.0
Tecan.At.XFluor.Core, 2.0.10.0
Tecan.At.XFluor.Device, 2.0.10.0
Tecan.At.XFluor.Device.AMR, 2.0.10.0
Tecan.At.XFluor.Device.AMRPlus, 2.0.10.0
Tecan.At.XFluor.Device.GeniosUltra, 2.0.10.0
Tecan.At.XFluor.Device.Reader, 2.0.10.0
Tecan.At.XFluor.Device.Safire3, 2.0.10.0
Tecan.At.XFluor.Device.Safire3Pro, 2.0.10.0
Tecan.At.XFluor.Device.SunriseMini, 2.0.10.0
Tecan.At.XFluor.ExcelOutput, 2.0.10.0
Tecan.At.XFluor.NanoQuant, 2.0.10.0
Tecan.At.XFluor.ReaderEditor, 2.0.10.0
</t>
        </r>
      </text>
    </comment>
    <comment ref="E3" authorId="0" shapeId="0" xr:uid="{4C2F672E-282F-EE48-8774-90A7B2629FB8}">
      <text>
        <r>
          <rPr>
            <b/>
            <sz val="9"/>
            <color indexed="81"/>
            <rFont val="Tahoma"/>
            <family val="2"/>
          </rPr>
          <t xml:space="preserve">EHC, V_5.31_04/18_InfiniteRX (Mar 28 2018/16.41.26)
MTP, V_5.31_04/18_InfiniteRX (Mar 28 2018/16.41.26)
HCP, V_5.31_04/18_InfiniteRX (Mar 28 2018/16.41.26)
LUM, V_2.20_02/2015_LUMINESCENCE (Feb 24 2015/16.09.02)
MEM, V_3.00_09/11_MCR (Sep 27 2011/15.05.45)
MEX, V_3.00_09/11_MCR (Sep 27 2011/15.05.10)
ZSCAN, V_5.31_04/18_InfiniteRX (Mar 28 2018/16.41.26)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TECAN User</author>
  </authors>
  <commentList>
    <comment ref="E1" authorId="0" shapeId="0" xr:uid="{E2E9A280-9A90-CB49-B21F-BFF3C2298661}">
      <text>
        <r>
          <rPr>
            <b/>
            <sz val="9"/>
            <color indexed="81"/>
            <rFont val="Tahoma"/>
            <family val="2"/>
          </rPr>
          <t xml:space="preserve">Tecan.At.Common, 3.9.1.0
Tecan.At.Common.DocumentManagement, 3.9.1.0
Tecan.At.Common.DocumentManagement.Reader, 3.6.1.0
Tecan.At.Common.MCS, 3.9.1.0
Tecan.At.Common.Results, 3.9.1.0
Tecan.At.Common.UI, 3.9.1.0
Tecan.At.Communication.Common, 3.9.1.0
Tecan.At.Communication.Port.IP, 3.9.1.0
Tecan.At.Communication.Port.RS232, 3.9.1.0
Tecan.At.Communication.Port.SIM.Common, 3.9.1.0
Tecan.At.Communication.Port.USB, 3.9.1.0
Tecan.At.Communication.Server, 3.9.1.0
Tecan.At.Communication.SIM.AMR, 3.6.1.0
Tecan.At.Communication.SIM.AMRPlus, 3.6.1.0
Tecan.At.Communication.SIM.Connect, 3.9.1.0
Tecan.At.Communication.SIM.GeniosUltra, 3.6.1.0
Tecan.At.Communication.SIM.Safire3, 3.6.1.0
Tecan.At.Communication.SIM.Safire3Pro, 3.6.1.0
Tecan.At.Communication.SIM.SunriseMini, 3.6.1.0
Tecan.At.Instrument.Common, 3.9.1.0
Tecan.At.Instrument.Common.GCM, 3.9.1.0
Tecan.At.Instrument.Common.Reader, 3.6.1.0
Tecan.At.Instrument.Common.Stacker, 3.9.1.0
Tecan.At.Instrument.Gas.GCM, 3.9.1.0
Tecan.At.Instrument.GCM.Server, 3.9.1.0
Tecan.At.Instrument.Reader.AMR, 3.6.1.0
Tecan.At.Instrument.Reader.AMRPlus, 3.6.1.0
Tecan.At.Instrument.Reader.GeniosUltra, 3.6.1.0
Tecan.At.Instrument.Reader.Safire3, 3.6.1.0
Tecan.At.Instrument.Reader.Safire3Pro, 3.6.1.0
Tecan.At.Instrument.Reader.SunriseMini, 3.6.1.0
Tecan.At.Instrument.Server, 3.9.1.0
Tecan.At.Instrument.Stacker.Connect, 3.9.1.0
Tecan.At.Instrument.Stacker.Server, 3.9.1.0
Tecan.At.Measurement.BuiltInTest.Common, 3.6.1.0
Tecan.At.Measurement.Common, 3.6.1.0
Tecan.At.Measurement.Server, 3.6.1.0
Tecan.At.XFluor, 2.0.10.0
Tecan.At.XFluor.Connect.Reader, 2.0.10.0
Tecan.At.XFluor.Core, 2.0.10.0
Tecan.At.XFluor.Device, 2.0.10.0
Tecan.At.XFluor.Device.AMR, 2.0.10.0
Tecan.At.XFluor.Device.AMRPlus, 2.0.10.0
Tecan.At.XFluor.Device.GeniosUltra, 2.0.10.0
Tecan.At.XFluor.Device.Reader, 2.0.10.0
Tecan.At.XFluor.Device.Safire3, 2.0.10.0
Tecan.At.XFluor.Device.Safire3Pro, 2.0.10.0
Tecan.At.XFluor.Device.SunriseMini, 2.0.10.0
Tecan.At.XFluor.ExcelOutput, 2.0.10.0
Tecan.At.XFluor.NanoQuant, 2.0.10.0
Tecan.At.XFluor.ReaderEditor, 2.0.10.0
</t>
        </r>
      </text>
    </comment>
    <comment ref="E3" authorId="0" shapeId="0" xr:uid="{CE26DA60-44D0-5748-9973-F6D9B7468FE7}">
      <text>
        <r>
          <rPr>
            <b/>
            <sz val="9"/>
            <color indexed="81"/>
            <rFont val="Tahoma"/>
            <family val="2"/>
          </rPr>
          <t xml:space="preserve">EHC, V_5.31_04/18_InfiniteRX (Mar 28 2018/16.41.26)
MTP, V_5.31_04/18_InfiniteRX (Mar 28 2018/16.41.26)
HCP, V_5.31_04/18_InfiniteRX (Mar 28 2018/16.41.26)
LUM, V_2.20_02/2015_LUMINESCENCE (Feb 24 2015/16.09.02)
MEM, V_3.00_09/11_MCR (Sep 27 2011/15.05.45)
MEX, V_3.00_09/11_MCR (Sep 27 2011/15.05.10)
ZSCAN, V_5.31_04/18_InfiniteRX (Mar 28 2018/16.41.26)
</t>
        </r>
      </text>
    </comment>
  </commentList>
</comments>
</file>

<file path=xl/sharedStrings.xml><?xml version="1.0" encoding="utf-8"?>
<sst xmlns="http://schemas.openxmlformats.org/spreadsheetml/2006/main" count="156" uniqueCount="104">
  <si>
    <t>Application: Tecan i-control</t>
  </si>
  <si>
    <t>Tecan i-control , 2.0.10.0</t>
  </si>
  <si>
    <t>Device: infinite 200Pro</t>
  </si>
  <si>
    <t>Serial number: 1806001446</t>
  </si>
  <si>
    <t>Serial number of connected stacker:</t>
  </si>
  <si>
    <t>Firmware: V_5.31_04/18_InfiniteRX (Mar 28 2018/16.41.26)</t>
  </si>
  <si>
    <t>MAI, V_5.31_04/18_InfiniteRX (Mar 28 2018/16.41.26)</t>
  </si>
  <si>
    <t>Date:</t>
  </si>
  <si>
    <t>Time:</t>
  </si>
  <si>
    <t>System</t>
  </si>
  <si>
    <t>WS200236</t>
  </si>
  <si>
    <t>User</t>
  </si>
  <si>
    <t>WS200236\tecan</t>
  </si>
  <si>
    <t>Plate</t>
  </si>
  <si>
    <t>Plate-ID (Stacker)</t>
  </si>
  <si>
    <t>List of actions in this measurement script:</t>
  </si>
  <si>
    <t>Kinetic</t>
  </si>
  <si>
    <t>Fluorescence</t>
  </si>
  <si>
    <t>Label: Label1</t>
  </si>
  <si>
    <t>Kinetic Measurement</t>
  </si>
  <si>
    <t>Kinetic Cycles</t>
  </si>
  <si>
    <t>Interval Time</t>
  </si>
  <si>
    <t>Mode</t>
  </si>
  <si>
    <t>Fluorescence Top Reading</t>
  </si>
  <si>
    <t>Excitation Wavelength</t>
  </si>
  <si>
    <t>nm</t>
  </si>
  <si>
    <t>Emission Wavelength</t>
  </si>
  <si>
    <t>Excitation Bandwidth</t>
  </si>
  <si>
    <t>Emission Bandwidth</t>
  </si>
  <si>
    <t>Gain</t>
  </si>
  <si>
    <t>Manual</t>
  </si>
  <si>
    <t>Number of Flashes</t>
  </si>
  <si>
    <t>Integration Time</t>
  </si>
  <si>
    <t>µs</t>
  </si>
  <si>
    <t>Lag Time</t>
  </si>
  <si>
    <t>Settle Time</t>
  </si>
  <si>
    <t>ms</t>
  </si>
  <si>
    <t>Z-Position (Manual)</t>
  </si>
  <si>
    <t>µm</t>
  </si>
  <si>
    <t>Part of Plate</t>
  </si>
  <si>
    <t>Start Time:</t>
  </si>
  <si>
    <t>Cycle Nr.</t>
  </si>
  <si>
    <t>Time [s]</t>
  </si>
  <si>
    <t>Temp. [°C]</t>
  </si>
  <si>
    <t>A1</t>
  </si>
  <si>
    <t>A2</t>
  </si>
  <si>
    <t>B1</t>
  </si>
  <si>
    <t>B2</t>
  </si>
  <si>
    <t>B3</t>
  </si>
  <si>
    <t>B4</t>
  </si>
  <si>
    <t>Greiner 96 Flat Bottom Transparent Polystyrene Cat. No.: 655101/655161/655192 [GRE96ft.pdfx]</t>
  </si>
  <si>
    <t>Absorbance</t>
  </si>
  <si>
    <t>Measurement Wavelength</t>
  </si>
  <si>
    <t>Bandwidth</t>
  </si>
  <si>
    <t>&lt;&gt;</t>
  </si>
  <si>
    <t>A</t>
  </si>
  <si>
    <t>B</t>
  </si>
  <si>
    <t>m</t>
  </si>
  <si>
    <t>ug/ml</t>
  </si>
  <si>
    <t>ug/ul</t>
  </si>
  <si>
    <t>Untreated</t>
  </si>
  <si>
    <t>Normalised protein content</t>
  </si>
  <si>
    <t>25 ul (ie total ug)</t>
  </si>
  <si>
    <t>Time [min]</t>
  </si>
  <si>
    <t>250 nM Comp A</t>
  </si>
  <si>
    <t>500 nM Comp A</t>
  </si>
  <si>
    <t>11:24:25 AM</t>
  </si>
  <si>
    <t>12/2/2022 11:24:25 AM</t>
  </si>
  <si>
    <t>Temperature: 37.3 °C</t>
  </si>
  <si>
    <t>C</t>
  </si>
  <si>
    <t>D</t>
  </si>
  <si>
    <t>E</t>
  </si>
  <si>
    <t>F</t>
  </si>
  <si>
    <t>G</t>
  </si>
  <si>
    <t>H</t>
  </si>
  <si>
    <t>Samples</t>
  </si>
  <si>
    <t>Std Curve</t>
  </si>
  <si>
    <t>b</t>
  </si>
  <si>
    <t>protein conc (ug/ml)</t>
  </si>
  <si>
    <t>wt</t>
  </si>
  <si>
    <t>no treatment</t>
  </si>
  <si>
    <t>250 nm comp A</t>
  </si>
  <si>
    <t>500 nm comp A</t>
  </si>
  <si>
    <t>10:03:54 AM</t>
  </si>
  <si>
    <t>Greiner 96 Flat Bottom White Polystyrene Cat. No.: 655094/655095/655098 [GRE96fw_µClear.pdfx]</t>
  </si>
  <si>
    <t>Wait (Plate)</t>
  </si>
  <si>
    <t>On</t>
  </si>
  <si>
    <t>Target Temperature: 37 °C</t>
  </si>
  <si>
    <t>A1-C4; D1-H1</t>
  </si>
  <si>
    <t>12/2/2022 10:04:00 AM</t>
  </si>
  <si>
    <t>A3</t>
  </si>
  <si>
    <t>A4</t>
  </si>
  <si>
    <t>C1</t>
  </si>
  <si>
    <t>C2</t>
  </si>
  <si>
    <t>C3</t>
  </si>
  <si>
    <t>C4</t>
  </si>
  <si>
    <t>D1</t>
  </si>
  <si>
    <t>E1</t>
  </si>
  <si>
    <t>F1</t>
  </si>
  <si>
    <t>G1</t>
  </si>
  <si>
    <t>H1</t>
  </si>
  <si>
    <t>Macrophages</t>
  </si>
  <si>
    <t xml:space="preserve">Untreated </t>
  </si>
  <si>
    <t>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</si>
</sst>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4" x14ac:knownFonts="1">
    <font>
      <sz val="11"/>
      <color theme="1"/>
      <name val="Calibri"/>
      <family val="2"/>
      <charset val="1"/>
      <scheme val="minor"/>
    </font>
    <font>
      <sz val="11"/>
      <color rgb="FFFFFFFF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6" borderId="0" xfId="0" applyFill="1"/>
    <xf numFmtId="21" fontId="0" fillId="0" borderId="0" xfId="0" applyNumberFormat="1"/>
    <xf numFmtId="0" fontId="1" fillId="9" borderId="0" xfId="0" applyFont="1" applyFill="1"/>
    <xf numFmtId="1" fontId="0" fillId="0" borderId="0" xfId="0" applyNumberFormat="1"/>
    <xf numFmtId="0" fontId="0" fillId="0" borderId="0" xfId="0" applyFill="1"/>
    <xf numFmtId="0" fontId="0" fillId="10" borderId="0" xfId="0" applyFill="1"/>
    <xf numFmtId="0" fontId="1" fillId="10" borderId="0" xfId="0" applyFont="1" applyFill="1"/>
    <xf numFmtId="0" fontId="0" fillId="11" borderId="0" xfId="0" applyFill="1"/>
    <xf numFmtId="2" fontId="0" fillId="0" borderId="0" xfId="0" applyNumberFormat="1"/>
    <xf numFmtId="167" fontId="0" fillId="0" borderId="0" xfId="0" applyNumberFormat="1"/>
    <xf numFmtId="167" fontId="0" fillId="11" borderId="0" xfId="0" applyNumberFormat="1" applyFill="1"/>
  </cellXfs>
  <cellStyles count="8">
    <cellStyle name="Normal" xfId="0" builtinId="0"/>
    <cellStyle name="Tecan.At.Excel.Attenuation" xfId="6" xr:uid="{00000000-0005-0000-0000-000001000000}"/>
    <cellStyle name="Tecan.At.Excel.AutoGain_0" xfId="7" xr:uid="{00000000-0005-0000-0000-000002000000}"/>
    <cellStyle name="Tecan.At.Excel.Error" xfId="1" xr:uid="{00000000-0005-0000-0000-000003000000}"/>
    <cellStyle name="Tecan.At.Excel.GFactorAndMeasurementBlank" xfId="5" xr:uid="{00000000-0005-0000-0000-000004000000}"/>
    <cellStyle name="Tecan.At.Excel.GFactorBlank" xfId="3" xr:uid="{00000000-0005-0000-0000-000005000000}"/>
    <cellStyle name="Tecan.At.Excel.GFactorReference" xfId="4" xr:uid="{00000000-0005-0000-0000-000006000000}"/>
    <cellStyle name="Tecan.At.Excel.MeasurementBlank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BCA Standard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395056867891515"/>
                  <c:y val="-0.171712962962962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</c:trendlineLbl>
          </c:trendline>
          <c:xVal>
            <c:numRef>
              <c:f>[1]bca!$O$25:$O$32</c:f>
              <c:numCache>
                <c:formatCode>0.00</c:formatCode>
                <c:ptCount val="8"/>
                <c:pt idx="0">
                  <c:v>2000</c:v>
                </c:pt>
                <c:pt idx="1">
                  <c:v>1500</c:v>
                </c:pt>
                <c:pt idx="2">
                  <c:v>1000</c:v>
                </c:pt>
                <c:pt idx="3">
                  <c:v>750</c:v>
                </c:pt>
                <c:pt idx="4">
                  <c:v>500</c:v>
                </c:pt>
                <c:pt idx="5">
                  <c:v>250</c:v>
                </c:pt>
                <c:pt idx="6">
                  <c:v>125</c:v>
                </c:pt>
                <c:pt idx="7">
                  <c:v>25</c:v>
                </c:pt>
              </c:numCache>
            </c:numRef>
          </c:xVal>
          <c:yVal>
            <c:numRef>
              <c:f>[1]bca!$P$25:$P$32</c:f>
              <c:numCache>
                <c:formatCode>0.00</c:formatCode>
                <c:ptCount val="8"/>
                <c:pt idx="0">
                  <c:v>0.59920001029968262</c:v>
                </c:pt>
                <c:pt idx="1">
                  <c:v>0.49919998645782471</c:v>
                </c:pt>
                <c:pt idx="2">
                  <c:v>0.36320000886917114</c:v>
                </c:pt>
                <c:pt idx="3">
                  <c:v>0.31760001182556152</c:v>
                </c:pt>
                <c:pt idx="4">
                  <c:v>0.25229999423027039</c:v>
                </c:pt>
                <c:pt idx="5">
                  <c:v>0.1843000054359436</c:v>
                </c:pt>
                <c:pt idx="6">
                  <c:v>0.15119999647140503</c:v>
                </c:pt>
                <c:pt idx="7">
                  <c:v>0.12370000034570694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FA-6A48-AB6C-91180A93C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365199"/>
        <c:axId val="2055926607"/>
      </c:scatterChart>
      <c:valAx>
        <c:axId val="2055365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ug/ml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2055926607"/>
        <c:crosses val="autoZero"/>
        <c:crossBetween val="midCat"/>
      </c:valAx>
      <c:valAx>
        <c:axId val="205592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H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2055365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330200</xdr:colOff>
      <xdr:row>34</xdr:row>
      <xdr:rowOff>139700</xdr:rowOff>
    </xdr:from>
    <xdr:to>
      <xdr:col>13</xdr:col>
      <xdr:colOff>157747</xdr:colOff>
      <xdr:row>49</xdr:row>
      <xdr:rowOff>32084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0E9707-A997-0E4D-956C-8D43BD2C8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26</xdr:col>
      <xdr:colOff>368300</xdr:colOff>
      <xdr:row>26</xdr:row>
      <xdr:rowOff>66719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237A4F-C581-8F41-9464-AC3BD5CF3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190500"/>
          <a:ext cx="7772400" cy="4829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dec2_jove%20caspase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bca"/>
      <sheetName val="Sheet1"/>
      <sheetName val="Sheet3"/>
    </sheetNames>
    <sheetDataSet>
      <sheetData sheetId="0"/>
      <sheetData sheetId="1">
        <row r="25">
          <cell r="O25">
            <v>2000</v>
          </cell>
          <cell r="P25">
            <v>0.59920001029968262</v>
          </cell>
        </row>
        <row r="26">
          <cell r="O26">
            <v>1500</v>
          </cell>
          <cell r="P26">
            <v>0.49919998645782471</v>
          </cell>
        </row>
        <row r="27">
          <cell r="O27">
            <v>1000</v>
          </cell>
          <cell r="P27">
            <v>0.36320000886917114</v>
          </cell>
        </row>
        <row r="28">
          <cell r="O28">
            <v>750</v>
          </cell>
          <cell r="P28">
            <v>0.31760001182556152</v>
          </cell>
        </row>
        <row r="29">
          <cell r="O29">
            <v>500</v>
          </cell>
          <cell r="P29">
            <v>0.25229999423027039</v>
          </cell>
        </row>
        <row r="30">
          <cell r="O30">
            <v>250</v>
          </cell>
          <cell r="P30">
            <v>0.1843000054359436</v>
          </cell>
        </row>
        <row r="31">
          <cell r="O31">
            <v>125</v>
          </cell>
          <cell r="P31">
            <v>0.15119999647140503</v>
          </cell>
        </row>
        <row r="32">
          <cell r="O32">
            <v>25</v>
          </cell>
          <cell r="P32">
            <v>0.12370000034570694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opLeftCell="A23" workbookViewId="0">
      <selection activeCell="K54" sqref="K54"/>
    </sheetView>
  </sheetViews>
  <sheetFormatPr baseColWidth="10" defaultColWidth="8.83203125" defaultRowHeight="15" x14ac:dyDescent="0.2"/>
  <sheetData>
    <row r="1" spans="1:9" x14ac:dyDescent="0.2">
      <c r="A1" t="s">
        <v>0</v>
      </c>
      <c r="E1" t="s">
        <v>1</v>
      </c>
    </row>
    <row r="2" spans="1:9" x14ac:dyDescent="0.2">
      <c r="A2" t="s">
        <v>2</v>
      </c>
      <c r="E2" t="s">
        <v>3</v>
      </c>
      <c r="I2" t="s">
        <v>4</v>
      </c>
    </row>
    <row r="3" spans="1:9" x14ac:dyDescent="0.2">
      <c r="A3" t="s">
        <v>5</v>
      </c>
      <c r="E3" t="s">
        <v>6</v>
      </c>
    </row>
    <row r="5" spans="1:9" x14ac:dyDescent="0.2">
      <c r="A5" t="s">
        <v>7</v>
      </c>
      <c r="B5" s="1">
        <v>44897</v>
      </c>
    </row>
    <row r="6" spans="1:9" x14ac:dyDescent="0.2">
      <c r="A6" t="s">
        <v>8</v>
      </c>
      <c r="B6" s="2" t="s">
        <v>66</v>
      </c>
    </row>
    <row r="9" spans="1:9" x14ac:dyDescent="0.2">
      <c r="A9" t="s">
        <v>9</v>
      </c>
      <c r="E9" t="s">
        <v>10</v>
      </c>
    </row>
    <row r="10" spans="1:9" x14ac:dyDescent="0.2">
      <c r="A10" t="s">
        <v>11</v>
      </c>
      <c r="E10" t="s">
        <v>12</v>
      </c>
    </row>
    <row r="11" spans="1:9" x14ac:dyDescent="0.2">
      <c r="A11" t="s">
        <v>13</v>
      </c>
      <c r="E11" t="s">
        <v>50</v>
      </c>
    </row>
    <row r="12" spans="1:9" x14ac:dyDescent="0.2">
      <c r="A12" t="s">
        <v>14</v>
      </c>
    </row>
    <row r="15" spans="1:9" x14ac:dyDescent="0.2">
      <c r="A15" t="s">
        <v>18</v>
      </c>
    </row>
    <row r="16" spans="1:9" x14ac:dyDescent="0.2">
      <c r="A16" t="s">
        <v>22</v>
      </c>
      <c r="E16" t="s">
        <v>51</v>
      </c>
    </row>
    <row r="17" spans="1:13" x14ac:dyDescent="0.2">
      <c r="A17" t="s">
        <v>52</v>
      </c>
      <c r="E17">
        <v>562</v>
      </c>
      <c r="F17" t="s">
        <v>25</v>
      </c>
    </row>
    <row r="18" spans="1:13" x14ac:dyDescent="0.2">
      <c r="A18" t="s">
        <v>53</v>
      </c>
      <c r="E18">
        <v>9</v>
      </c>
      <c r="F18" t="s">
        <v>25</v>
      </c>
    </row>
    <row r="19" spans="1:13" x14ac:dyDescent="0.2">
      <c r="A19" t="s">
        <v>31</v>
      </c>
      <c r="E19">
        <v>25</v>
      </c>
    </row>
    <row r="20" spans="1:13" x14ac:dyDescent="0.2">
      <c r="A20" t="s">
        <v>35</v>
      </c>
      <c r="E20">
        <v>0</v>
      </c>
      <c r="F20" t="s">
        <v>36</v>
      </c>
    </row>
    <row r="21" spans="1:13" x14ac:dyDescent="0.2">
      <c r="A21" t="s">
        <v>40</v>
      </c>
      <c r="B21" s="2" t="s">
        <v>67</v>
      </c>
    </row>
    <row r="23" spans="1:13" x14ac:dyDescent="0.2">
      <c r="B23" t="s">
        <v>68</v>
      </c>
    </row>
    <row r="24" spans="1:13" x14ac:dyDescent="0.2">
      <c r="A24" s="5" t="s">
        <v>54</v>
      </c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  <c r="I24" s="5">
        <v>8</v>
      </c>
      <c r="J24" s="5">
        <v>9</v>
      </c>
      <c r="K24" s="5">
        <v>10</v>
      </c>
      <c r="L24" s="5">
        <v>11</v>
      </c>
      <c r="M24" s="5">
        <v>12</v>
      </c>
    </row>
    <row r="25" spans="1:13" x14ac:dyDescent="0.2">
      <c r="A25" s="5" t="s">
        <v>55</v>
      </c>
      <c r="B25" s="10">
        <v>0.59920001029968262</v>
      </c>
      <c r="C25">
        <v>0.67220002412796021</v>
      </c>
      <c r="D25">
        <v>0.83459997177124023</v>
      </c>
      <c r="E25">
        <v>7.9999998211860657E-2</v>
      </c>
      <c r="F25">
        <v>8.190000057220459E-2</v>
      </c>
      <c r="G25">
        <v>4.6300001442432404E-2</v>
      </c>
      <c r="H25">
        <v>7.8800000250339508E-2</v>
      </c>
      <c r="I25">
        <v>4.6599999070167542E-2</v>
      </c>
      <c r="J25">
        <v>7.9700000584125519E-2</v>
      </c>
      <c r="K25">
        <v>7.9899996519088745E-2</v>
      </c>
      <c r="L25" s="8">
        <v>0.50129997730255127</v>
      </c>
      <c r="M25" s="8">
        <v>0.40169999003410339</v>
      </c>
    </row>
    <row r="26" spans="1:13" x14ac:dyDescent="0.2">
      <c r="A26" s="5" t="s">
        <v>56</v>
      </c>
      <c r="B26" s="10">
        <v>0.49919998645782471</v>
      </c>
      <c r="C26">
        <v>0.81629997491836548</v>
      </c>
      <c r="D26">
        <v>0.6819000244140625</v>
      </c>
      <c r="E26">
        <v>0.73070001602172852</v>
      </c>
      <c r="F26">
        <v>0.85019999742507935</v>
      </c>
      <c r="G26">
        <v>4.6399999409914017E-2</v>
      </c>
      <c r="H26">
        <v>7.9300001263618469E-2</v>
      </c>
      <c r="I26">
        <v>4.6599999070167542E-2</v>
      </c>
      <c r="J26">
        <v>8.0499999225139618E-2</v>
      </c>
      <c r="K26">
        <v>7.9400002956390381E-2</v>
      </c>
      <c r="L26">
        <v>8.0899998545646667E-2</v>
      </c>
      <c r="M26" s="8">
        <v>0.37970000505447388</v>
      </c>
    </row>
    <row r="27" spans="1:13" x14ac:dyDescent="0.2">
      <c r="A27" s="5" t="s">
        <v>69</v>
      </c>
      <c r="B27" s="10">
        <v>0.36320000886917114</v>
      </c>
      <c r="C27">
        <v>0.71560001373291016</v>
      </c>
      <c r="D27">
        <v>0.80159997940063477</v>
      </c>
      <c r="E27">
        <v>0.69590002298355103</v>
      </c>
      <c r="F27">
        <v>0.76410001516342163</v>
      </c>
      <c r="G27">
        <v>4.6700000762939453E-2</v>
      </c>
      <c r="H27">
        <v>0.58139997720718384</v>
      </c>
      <c r="I27">
        <v>4.6399999409914017E-2</v>
      </c>
      <c r="J27" s="7">
        <v>7.9999998211860657E-2</v>
      </c>
      <c r="K27" s="7">
        <v>7.9400002956390381E-2</v>
      </c>
      <c r="L27" s="7">
        <v>0.69650000333786011</v>
      </c>
      <c r="M27" s="8">
        <v>0.37090000510215759</v>
      </c>
    </row>
    <row r="28" spans="1:13" x14ac:dyDescent="0.2">
      <c r="A28" s="5" t="s">
        <v>70</v>
      </c>
      <c r="B28" s="10">
        <v>0.31760001182556152</v>
      </c>
      <c r="C28">
        <v>0.71569997072219849</v>
      </c>
      <c r="D28">
        <v>0.59719997644424438</v>
      </c>
      <c r="E28">
        <v>0.62519997358322144</v>
      </c>
      <c r="F28">
        <v>0.67170000076293945</v>
      </c>
      <c r="G28">
        <v>4.8799999058246613E-2</v>
      </c>
      <c r="H28">
        <v>0.58890002965927124</v>
      </c>
      <c r="I28">
        <v>4.5699998736381531E-2</v>
      </c>
      <c r="J28" s="7">
        <v>0.53049999475479126</v>
      </c>
      <c r="K28" s="7">
        <v>0.47670000791549683</v>
      </c>
      <c r="L28" s="7">
        <v>0.71729999780654907</v>
      </c>
      <c r="M28" s="8">
        <v>0.39320001006126404</v>
      </c>
    </row>
    <row r="29" spans="1:13" x14ac:dyDescent="0.2">
      <c r="A29" s="5" t="s">
        <v>71</v>
      </c>
      <c r="B29" s="10">
        <v>0.25229999423027039</v>
      </c>
      <c r="C29">
        <v>0.71850001811981201</v>
      </c>
      <c r="D29">
        <v>0.78750002384185791</v>
      </c>
      <c r="E29">
        <v>0.59810000658035278</v>
      </c>
      <c r="F29">
        <v>0.67159998416900635</v>
      </c>
      <c r="G29">
        <v>0.60089999437332153</v>
      </c>
      <c r="H29">
        <v>0.58499997854232788</v>
      </c>
      <c r="I29">
        <v>8.150000125169754E-2</v>
      </c>
      <c r="J29" s="7">
        <v>0.58370000123977661</v>
      </c>
      <c r="K29" s="7">
        <v>0.4814000129699707</v>
      </c>
      <c r="L29" s="7">
        <v>0.6622999906539917</v>
      </c>
      <c r="M29" s="8">
        <v>0.29170000553131104</v>
      </c>
    </row>
    <row r="30" spans="1:13" x14ac:dyDescent="0.2">
      <c r="A30" s="5" t="s">
        <v>72</v>
      </c>
      <c r="B30" s="10">
        <v>0.1843000054359436</v>
      </c>
      <c r="C30">
        <v>0.77819997072219849</v>
      </c>
      <c r="D30">
        <v>0.77270001173019409</v>
      </c>
      <c r="E30">
        <v>0.55390000343322754</v>
      </c>
      <c r="F30">
        <v>0.61400002241134644</v>
      </c>
      <c r="G30">
        <v>0.60449999570846558</v>
      </c>
      <c r="H30">
        <v>0.57990002632141113</v>
      </c>
      <c r="I30">
        <v>7.6899997889995575E-2</v>
      </c>
      <c r="J30" s="7">
        <v>0.49759998917579651</v>
      </c>
      <c r="K30" s="7">
        <v>0.46689999103546143</v>
      </c>
      <c r="L30" s="7">
        <v>0.57609999179840088</v>
      </c>
      <c r="M30" s="8">
        <v>0.32420000433921814</v>
      </c>
    </row>
    <row r="31" spans="1:13" x14ac:dyDescent="0.2">
      <c r="A31" s="5" t="s">
        <v>73</v>
      </c>
      <c r="B31" s="10">
        <v>0.15119999647140503</v>
      </c>
      <c r="C31">
        <v>0.74370002746582031</v>
      </c>
      <c r="D31">
        <v>0.72269999980926514</v>
      </c>
      <c r="E31">
        <v>0.59719997644424438</v>
      </c>
      <c r="F31">
        <v>0.61260002851486206</v>
      </c>
      <c r="G31">
        <v>0.63380002975463867</v>
      </c>
      <c r="H31">
        <v>0.52640002965927124</v>
      </c>
      <c r="I31">
        <v>7.7899999916553497E-2</v>
      </c>
      <c r="J31" s="7">
        <v>0.47200000286102295</v>
      </c>
      <c r="K31" s="7">
        <v>0.33070001006126404</v>
      </c>
      <c r="L31" s="7">
        <v>0.5625</v>
      </c>
      <c r="M31" s="8">
        <v>0.27469998598098755</v>
      </c>
    </row>
    <row r="32" spans="1:13" x14ac:dyDescent="0.2">
      <c r="A32" s="5" t="s">
        <v>74</v>
      </c>
      <c r="B32" s="10">
        <v>0.12370000034570694</v>
      </c>
      <c r="C32">
        <v>0.72539997100830078</v>
      </c>
      <c r="D32">
        <v>0.73089998960494995</v>
      </c>
      <c r="E32">
        <v>0.61330002546310425</v>
      </c>
      <c r="F32">
        <v>0.65030002593994141</v>
      </c>
      <c r="G32">
        <v>0.64109998941421509</v>
      </c>
      <c r="H32">
        <v>0.53109997510910034</v>
      </c>
      <c r="I32">
        <v>7.8599996864795685E-2</v>
      </c>
      <c r="J32" s="7">
        <v>0.40880000591278076</v>
      </c>
      <c r="K32" s="7">
        <v>0.35710000991821289</v>
      </c>
      <c r="L32" s="7">
        <v>0.50550001859664917</v>
      </c>
      <c r="M32" s="8">
        <v>0.24169999361038208</v>
      </c>
    </row>
    <row r="34" spans="1:2" x14ac:dyDescent="0.2">
      <c r="A34" s="9"/>
      <c r="B34" t="s">
        <v>75</v>
      </c>
    </row>
    <row r="35" spans="1:2" x14ac:dyDescent="0.2">
      <c r="A35" s="10"/>
      <c r="B35" t="s">
        <v>76</v>
      </c>
    </row>
    <row r="39" spans="1:2" x14ac:dyDescent="0.2">
      <c r="A39" t="s">
        <v>58</v>
      </c>
      <c r="B39" t="s">
        <v>51</v>
      </c>
    </row>
    <row r="40" spans="1:2" x14ac:dyDescent="0.2">
      <c r="A40">
        <v>2000</v>
      </c>
      <c r="B40">
        <v>0.59920001029968262</v>
      </c>
    </row>
    <row r="41" spans="1:2" x14ac:dyDescent="0.2">
      <c r="A41">
        <v>1500</v>
      </c>
      <c r="B41">
        <v>0.49919998645782471</v>
      </c>
    </row>
    <row r="42" spans="1:2" x14ac:dyDescent="0.2">
      <c r="A42">
        <v>1000</v>
      </c>
      <c r="B42">
        <v>0.36320000886917114</v>
      </c>
    </row>
    <row r="43" spans="1:2" x14ac:dyDescent="0.2">
      <c r="A43">
        <v>750</v>
      </c>
      <c r="B43">
        <v>0.31760001182556152</v>
      </c>
    </row>
    <row r="44" spans="1:2" x14ac:dyDescent="0.2">
      <c r="A44">
        <v>500</v>
      </c>
      <c r="B44">
        <v>0.25229999423027039</v>
      </c>
    </row>
    <row r="45" spans="1:2" x14ac:dyDescent="0.2">
      <c r="A45">
        <v>250</v>
      </c>
      <c r="B45">
        <v>0.1843000054359436</v>
      </c>
    </row>
    <row r="46" spans="1:2" x14ac:dyDescent="0.2">
      <c r="A46">
        <v>125</v>
      </c>
      <c r="B46">
        <v>0.15119999647140503</v>
      </c>
    </row>
    <row r="47" spans="1:2" x14ac:dyDescent="0.2">
      <c r="A47">
        <v>25</v>
      </c>
      <c r="B47">
        <v>0.12370000034570694</v>
      </c>
    </row>
    <row r="50" spans="1:4" x14ac:dyDescent="0.2">
      <c r="A50" t="s">
        <v>57</v>
      </c>
      <c r="B50">
        <v>2.0000000000000001E-4</v>
      </c>
    </row>
    <row r="51" spans="1:4" x14ac:dyDescent="0.2">
      <c r="A51" t="s">
        <v>77</v>
      </c>
      <c r="B51">
        <v>0.12479999999999999</v>
      </c>
    </row>
    <row r="53" spans="1:4" x14ac:dyDescent="0.2">
      <c r="D53" t="s">
        <v>78</v>
      </c>
    </row>
    <row r="54" spans="1:4" x14ac:dyDescent="0.2">
      <c r="A54" t="s">
        <v>79</v>
      </c>
      <c r="B54" t="s">
        <v>80</v>
      </c>
      <c r="C54">
        <f>L25</f>
        <v>0.50129997730255127</v>
      </c>
      <c r="D54">
        <f>(C54-B$51)/B$50</f>
        <v>1882.4998865127561</v>
      </c>
    </row>
    <row r="55" spans="1:4" x14ac:dyDescent="0.2">
      <c r="B55" t="s">
        <v>80</v>
      </c>
      <c r="C55">
        <f>M25</f>
        <v>0.40169999003410339</v>
      </c>
      <c r="D55">
        <f t="shared" ref="D55:D62" si="0">(C55-B$51)/B$50</f>
        <v>1384.4999501705167</v>
      </c>
    </row>
    <row r="56" spans="1:4" x14ac:dyDescent="0.2">
      <c r="B56" t="s">
        <v>80</v>
      </c>
      <c r="C56">
        <f>M26</f>
        <v>0.37970000505447388</v>
      </c>
      <c r="D56">
        <f t="shared" si="0"/>
        <v>1274.5000252723692</v>
      </c>
    </row>
    <row r="57" spans="1:4" x14ac:dyDescent="0.2">
      <c r="B57" t="s">
        <v>81</v>
      </c>
      <c r="C57">
        <f t="shared" ref="C57:C62" si="1">M27</f>
        <v>0.37090000510215759</v>
      </c>
      <c r="D57">
        <f t="shared" si="0"/>
        <v>1230.500025510788</v>
      </c>
    </row>
    <row r="58" spans="1:4" x14ac:dyDescent="0.2">
      <c r="B58" t="s">
        <v>81</v>
      </c>
      <c r="C58">
        <f t="shared" si="1"/>
        <v>0.39320001006126404</v>
      </c>
      <c r="D58">
        <f t="shared" si="0"/>
        <v>1342.00005030632</v>
      </c>
    </row>
    <row r="59" spans="1:4" x14ac:dyDescent="0.2">
      <c r="B59" t="s">
        <v>81</v>
      </c>
      <c r="C59">
        <f t="shared" si="1"/>
        <v>0.29170000553131104</v>
      </c>
      <c r="D59">
        <f t="shared" si="0"/>
        <v>834.50002765655518</v>
      </c>
    </row>
    <row r="60" spans="1:4" x14ac:dyDescent="0.2">
      <c r="B60" t="s">
        <v>82</v>
      </c>
      <c r="C60">
        <f t="shared" si="1"/>
        <v>0.32420000433921814</v>
      </c>
      <c r="D60">
        <f t="shared" si="0"/>
        <v>997.0000216960907</v>
      </c>
    </row>
    <row r="61" spans="1:4" x14ac:dyDescent="0.2">
      <c r="B61" t="s">
        <v>82</v>
      </c>
      <c r="C61">
        <f t="shared" si="1"/>
        <v>0.27469998598098755</v>
      </c>
      <c r="D61">
        <f>(C61-B$51)/B$50</f>
        <v>749.49992990493774</v>
      </c>
    </row>
    <row r="62" spans="1:4" x14ac:dyDescent="0.2">
      <c r="B62" t="s">
        <v>82</v>
      </c>
      <c r="C62">
        <f t="shared" si="1"/>
        <v>0.24169999361038208</v>
      </c>
      <c r="D62">
        <f t="shared" si="0"/>
        <v>584.4999680519104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9"/>
  <sheetViews>
    <sheetView topLeftCell="A24" workbookViewId="0">
      <selection activeCell="J27" sqref="J27"/>
    </sheetView>
  </sheetViews>
  <sheetFormatPr baseColWidth="10" defaultColWidth="8.83203125" defaultRowHeight="15" x14ac:dyDescent="0.2"/>
  <sheetData>
    <row r="1" spans="1:12" x14ac:dyDescent="0.2">
      <c r="A1" t="s">
        <v>0</v>
      </c>
      <c r="E1" t="s">
        <v>1</v>
      </c>
    </row>
    <row r="2" spans="1:12" x14ac:dyDescent="0.2">
      <c r="A2" t="s">
        <v>2</v>
      </c>
      <c r="E2" t="s">
        <v>3</v>
      </c>
      <c r="I2" t="s">
        <v>4</v>
      </c>
    </row>
    <row r="3" spans="1:12" x14ac:dyDescent="0.2">
      <c r="A3" t="s">
        <v>5</v>
      </c>
      <c r="E3" t="s">
        <v>6</v>
      </c>
    </row>
    <row r="5" spans="1:12" x14ac:dyDescent="0.2">
      <c r="A5" t="s">
        <v>7</v>
      </c>
      <c r="B5" s="1">
        <v>44897</v>
      </c>
    </row>
    <row r="6" spans="1:12" x14ac:dyDescent="0.2">
      <c r="A6" t="s">
        <v>8</v>
      </c>
      <c r="B6" s="2" t="s">
        <v>83</v>
      </c>
    </row>
    <row r="9" spans="1:12" x14ac:dyDescent="0.2">
      <c r="A9" t="s">
        <v>9</v>
      </c>
      <c r="E9" t="s">
        <v>10</v>
      </c>
    </row>
    <row r="10" spans="1:12" x14ac:dyDescent="0.2">
      <c r="A10" t="s">
        <v>11</v>
      </c>
      <c r="E10" t="s">
        <v>12</v>
      </c>
    </row>
    <row r="11" spans="1:12" x14ac:dyDescent="0.2">
      <c r="A11" t="s">
        <v>13</v>
      </c>
      <c r="E11" t="s">
        <v>84</v>
      </c>
    </row>
    <row r="12" spans="1:12" x14ac:dyDescent="0.2">
      <c r="A12" t="s">
        <v>14</v>
      </c>
    </row>
    <row r="14" spans="1:12" x14ac:dyDescent="0.2">
      <c r="A14" s="3" t="s">
        <v>85</v>
      </c>
      <c r="B14" s="3"/>
      <c r="C14" s="3"/>
      <c r="D14" s="3"/>
      <c r="E14" s="3" t="s">
        <v>86</v>
      </c>
      <c r="F14" s="3" t="s">
        <v>87</v>
      </c>
      <c r="G14" s="3"/>
      <c r="H14" s="3"/>
      <c r="I14" s="3"/>
      <c r="J14" s="3"/>
      <c r="K14" s="3"/>
      <c r="L14" s="3"/>
    </row>
    <row r="16" spans="1:12" x14ac:dyDescent="0.2">
      <c r="A16" s="3" t="s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">
      <c r="A17" s="3" t="s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">
      <c r="A18" s="3" t="s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21" spans="1:12" x14ac:dyDescent="0.2">
      <c r="A21" t="s">
        <v>18</v>
      </c>
    </row>
    <row r="22" spans="1:12" x14ac:dyDescent="0.2">
      <c r="A22" t="s">
        <v>19</v>
      </c>
    </row>
    <row r="23" spans="1:12" x14ac:dyDescent="0.2">
      <c r="A23" t="s">
        <v>20</v>
      </c>
      <c r="E23">
        <v>40</v>
      </c>
    </row>
    <row r="24" spans="1:12" x14ac:dyDescent="0.2">
      <c r="A24" t="s">
        <v>21</v>
      </c>
      <c r="E24" s="4">
        <v>6.9444444444444447E-4</v>
      </c>
    </row>
    <row r="25" spans="1:12" x14ac:dyDescent="0.2">
      <c r="A25" t="s">
        <v>22</v>
      </c>
      <c r="E25" t="s">
        <v>23</v>
      </c>
    </row>
    <row r="26" spans="1:12" x14ac:dyDescent="0.2">
      <c r="A26" t="s">
        <v>24</v>
      </c>
      <c r="E26">
        <v>360</v>
      </c>
      <c r="F26" t="s">
        <v>25</v>
      </c>
    </row>
    <row r="27" spans="1:12" x14ac:dyDescent="0.2">
      <c r="A27" t="s">
        <v>26</v>
      </c>
      <c r="E27">
        <v>465</v>
      </c>
      <c r="F27" t="s">
        <v>25</v>
      </c>
    </row>
    <row r="28" spans="1:12" x14ac:dyDescent="0.2">
      <c r="A28" t="s">
        <v>27</v>
      </c>
      <c r="E28">
        <v>9</v>
      </c>
      <c r="F28" t="s">
        <v>25</v>
      </c>
    </row>
    <row r="29" spans="1:12" x14ac:dyDescent="0.2">
      <c r="A29" t="s">
        <v>28</v>
      </c>
      <c r="E29">
        <v>20</v>
      </c>
      <c r="F29" t="s">
        <v>25</v>
      </c>
    </row>
    <row r="30" spans="1:12" x14ac:dyDescent="0.2">
      <c r="A30" t="s">
        <v>29</v>
      </c>
      <c r="E30">
        <v>50</v>
      </c>
      <c r="F30" t="s">
        <v>30</v>
      </c>
    </row>
    <row r="31" spans="1:12" x14ac:dyDescent="0.2">
      <c r="A31" t="s">
        <v>31</v>
      </c>
      <c r="E31">
        <v>10</v>
      </c>
    </row>
    <row r="32" spans="1:12" x14ac:dyDescent="0.2">
      <c r="A32" t="s">
        <v>32</v>
      </c>
      <c r="E32">
        <v>20</v>
      </c>
      <c r="F32" t="s">
        <v>33</v>
      </c>
    </row>
    <row r="33" spans="1:41" x14ac:dyDescent="0.2">
      <c r="A33" t="s">
        <v>34</v>
      </c>
      <c r="E33">
        <v>0</v>
      </c>
      <c r="F33" t="s">
        <v>33</v>
      </c>
    </row>
    <row r="34" spans="1:41" x14ac:dyDescent="0.2">
      <c r="A34" t="s">
        <v>35</v>
      </c>
      <c r="E34">
        <v>0</v>
      </c>
      <c r="F34" t="s">
        <v>36</v>
      </c>
    </row>
    <row r="35" spans="1:41" x14ac:dyDescent="0.2">
      <c r="A35" t="s">
        <v>37</v>
      </c>
      <c r="E35">
        <v>20000</v>
      </c>
      <c r="F35" t="s">
        <v>38</v>
      </c>
    </row>
    <row r="36" spans="1:41" x14ac:dyDescent="0.2">
      <c r="A36" t="s">
        <v>39</v>
      </c>
      <c r="E36" t="s">
        <v>88</v>
      </c>
    </row>
    <row r="37" spans="1:41" x14ac:dyDescent="0.2">
      <c r="A37" t="s">
        <v>40</v>
      </c>
      <c r="B37" s="2" t="s">
        <v>89</v>
      </c>
    </row>
    <row r="40" spans="1:41" x14ac:dyDescent="0.2">
      <c r="A40" s="5" t="s">
        <v>41</v>
      </c>
      <c r="B40" s="5">
        <v>1</v>
      </c>
      <c r="C40" s="5">
        <v>2</v>
      </c>
      <c r="D40" s="5">
        <v>3</v>
      </c>
      <c r="E40" s="5">
        <v>4</v>
      </c>
      <c r="F40" s="5">
        <v>5</v>
      </c>
      <c r="G40" s="5">
        <v>6</v>
      </c>
      <c r="H40" s="5">
        <v>7</v>
      </c>
      <c r="I40" s="5">
        <v>8</v>
      </c>
      <c r="J40" s="5">
        <v>9</v>
      </c>
      <c r="K40" s="5">
        <v>10</v>
      </c>
      <c r="L40" s="5">
        <v>11</v>
      </c>
      <c r="M40" s="5">
        <v>12</v>
      </c>
      <c r="N40" s="5">
        <v>13</v>
      </c>
      <c r="O40" s="5">
        <v>14</v>
      </c>
      <c r="P40" s="5">
        <v>15</v>
      </c>
      <c r="Q40" s="5">
        <v>16</v>
      </c>
      <c r="R40" s="5">
        <v>17</v>
      </c>
      <c r="S40" s="5">
        <v>18</v>
      </c>
      <c r="T40" s="5">
        <v>19</v>
      </c>
      <c r="U40" s="5">
        <v>20</v>
      </c>
      <c r="V40" s="5">
        <v>21</v>
      </c>
      <c r="W40" s="5">
        <v>22</v>
      </c>
      <c r="X40" s="5">
        <v>23</v>
      </c>
      <c r="Y40" s="5">
        <v>24</v>
      </c>
      <c r="Z40" s="5">
        <v>25</v>
      </c>
      <c r="AA40" s="5">
        <v>26</v>
      </c>
      <c r="AB40" s="5">
        <v>27</v>
      </c>
      <c r="AC40" s="5">
        <v>28</v>
      </c>
      <c r="AD40" s="5">
        <v>29</v>
      </c>
      <c r="AE40" s="5">
        <v>30</v>
      </c>
      <c r="AF40" s="5">
        <v>31</v>
      </c>
      <c r="AG40" s="5">
        <v>32</v>
      </c>
      <c r="AH40" s="5">
        <v>33</v>
      </c>
      <c r="AI40" s="5">
        <v>34</v>
      </c>
      <c r="AJ40" s="5">
        <v>35</v>
      </c>
      <c r="AK40" s="5">
        <v>36</v>
      </c>
      <c r="AL40" s="5">
        <v>37</v>
      </c>
      <c r="AM40" s="5">
        <v>38</v>
      </c>
      <c r="AN40" s="5">
        <v>39</v>
      </c>
      <c r="AO40" s="5">
        <v>40</v>
      </c>
    </row>
    <row r="41" spans="1:41" x14ac:dyDescent="0.2">
      <c r="A41" s="5" t="s">
        <v>42</v>
      </c>
      <c r="B41">
        <v>0</v>
      </c>
      <c r="C41">
        <v>60</v>
      </c>
      <c r="D41">
        <v>120</v>
      </c>
      <c r="E41">
        <v>180.1</v>
      </c>
      <c r="F41">
        <v>240</v>
      </c>
      <c r="G41">
        <v>300.10000000000002</v>
      </c>
      <c r="H41">
        <v>360.1</v>
      </c>
      <c r="I41">
        <v>420.1</v>
      </c>
      <c r="J41">
        <v>480.1</v>
      </c>
      <c r="K41">
        <v>540.1</v>
      </c>
      <c r="L41">
        <v>600.1</v>
      </c>
      <c r="M41">
        <v>660.1</v>
      </c>
      <c r="N41">
        <v>720.1</v>
      </c>
      <c r="O41">
        <v>780.1</v>
      </c>
      <c r="P41">
        <v>840.1</v>
      </c>
      <c r="Q41">
        <v>900.1</v>
      </c>
      <c r="R41">
        <v>960.1</v>
      </c>
      <c r="S41">
        <v>1020.1</v>
      </c>
      <c r="T41">
        <v>1080.0999999999999</v>
      </c>
      <c r="U41">
        <v>1140.2</v>
      </c>
      <c r="V41">
        <v>1200.2</v>
      </c>
      <c r="W41">
        <v>1260.2</v>
      </c>
      <c r="X41">
        <v>1320.2</v>
      </c>
      <c r="Y41">
        <v>1380.2</v>
      </c>
      <c r="Z41">
        <v>1440.2</v>
      </c>
      <c r="AA41">
        <v>1500.2</v>
      </c>
      <c r="AB41">
        <v>1560.2</v>
      </c>
      <c r="AC41">
        <v>1620.2</v>
      </c>
      <c r="AD41">
        <v>1680.2</v>
      </c>
      <c r="AE41">
        <v>1740.2</v>
      </c>
      <c r="AF41">
        <v>1800.2</v>
      </c>
      <c r="AG41">
        <v>1860.2</v>
      </c>
      <c r="AH41">
        <v>1920.2</v>
      </c>
      <c r="AI41">
        <v>1980.2</v>
      </c>
      <c r="AJ41">
        <v>2040.3</v>
      </c>
      <c r="AK41">
        <v>2100.3000000000002</v>
      </c>
      <c r="AL41">
        <v>2160.3000000000002</v>
      </c>
      <c r="AM41">
        <v>2220.3000000000002</v>
      </c>
      <c r="AN41">
        <v>2280.3000000000002</v>
      </c>
      <c r="AO41">
        <v>2340.3000000000002</v>
      </c>
    </row>
    <row r="42" spans="1:41" x14ac:dyDescent="0.2">
      <c r="A42" s="5" t="s">
        <v>43</v>
      </c>
      <c r="B42">
        <v>36.799999999999997</v>
      </c>
      <c r="C42">
        <v>37.5</v>
      </c>
      <c r="D42">
        <v>36.700000000000003</v>
      </c>
      <c r="E42">
        <v>37.4</v>
      </c>
      <c r="F42">
        <v>36.9</v>
      </c>
      <c r="G42">
        <v>37.200000000000003</v>
      </c>
      <c r="H42">
        <v>37.299999999999997</v>
      </c>
      <c r="I42">
        <v>37</v>
      </c>
      <c r="J42">
        <v>37.4</v>
      </c>
      <c r="K42">
        <v>36.9</v>
      </c>
      <c r="L42">
        <v>37.5</v>
      </c>
      <c r="M42">
        <v>36.799999999999997</v>
      </c>
      <c r="N42">
        <v>37.5</v>
      </c>
      <c r="O42">
        <v>36.799999999999997</v>
      </c>
      <c r="P42">
        <v>37.5</v>
      </c>
      <c r="Q42">
        <v>36.799999999999997</v>
      </c>
      <c r="R42">
        <v>37.5</v>
      </c>
      <c r="S42">
        <v>36.799999999999997</v>
      </c>
      <c r="T42">
        <v>37.5</v>
      </c>
      <c r="U42">
        <v>36.799999999999997</v>
      </c>
      <c r="V42">
        <v>37.5</v>
      </c>
      <c r="W42">
        <v>36.799999999999997</v>
      </c>
      <c r="X42">
        <v>37.6</v>
      </c>
      <c r="Y42">
        <v>36.9</v>
      </c>
      <c r="Z42">
        <v>37.6</v>
      </c>
      <c r="AA42">
        <v>37</v>
      </c>
      <c r="AB42">
        <v>37.6</v>
      </c>
      <c r="AC42">
        <v>37.1</v>
      </c>
      <c r="AD42">
        <v>37.5</v>
      </c>
      <c r="AE42">
        <v>37.200000000000003</v>
      </c>
      <c r="AF42">
        <v>37.299999999999997</v>
      </c>
      <c r="AG42">
        <v>37.299999999999997</v>
      </c>
      <c r="AH42">
        <v>37.1</v>
      </c>
      <c r="AI42">
        <v>37.4</v>
      </c>
      <c r="AJ42">
        <v>36.799999999999997</v>
      </c>
      <c r="AK42">
        <v>37.5</v>
      </c>
      <c r="AL42">
        <v>36.799999999999997</v>
      </c>
      <c r="AM42">
        <v>37.6</v>
      </c>
      <c r="AN42">
        <v>37</v>
      </c>
      <c r="AO42">
        <v>37.6</v>
      </c>
    </row>
    <row r="43" spans="1:41" x14ac:dyDescent="0.2">
      <c r="A43" s="5" t="s">
        <v>44</v>
      </c>
      <c r="B43">
        <v>202</v>
      </c>
      <c r="C43">
        <v>245</v>
      </c>
      <c r="D43">
        <v>291</v>
      </c>
      <c r="E43">
        <v>348</v>
      </c>
      <c r="F43">
        <v>425</v>
      </c>
      <c r="G43">
        <v>511</v>
      </c>
      <c r="H43">
        <v>616</v>
      </c>
      <c r="I43">
        <v>733</v>
      </c>
      <c r="J43">
        <v>863</v>
      </c>
      <c r="K43">
        <v>1012</v>
      </c>
      <c r="L43">
        <v>1173</v>
      </c>
      <c r="M43">
        <v>1346</v>
      </c>
      <c r="N43">
        <v>1530</v>
      </c>
      <c r="O43">
        <v>1732</v>
      </c>
      <c r="P43">
        <v>1943</v>
      </c>
      <c r="Q43">
        <v>2157</v>
      </c>
      <c r="R43">
        <v>2387</v>
      </c>
      <c r="S43">
        <v>2620</v>
      </c>
      <c r="T43">
        <v>2851</v>
      </c>
      <c r="U43">
        <v>3082</v>
      </c>
      <c r="V43">
        <v>3323</v>
      </c>
      <c r="W43">
        <v>3559</v>
      </c>
      <c r="X43">
        <v>3793</v>
      </c>
      <c r="Y43">
        <v>4030</v>
      </c>
      <c r="Z43">
        <v>4272</v>
      </c>
      <c r="AA43">
        <v>4496</v>
      </c>
      <c r="AB43">
        <v>4754</v>
      </c>
      <c r="AC43">
        <v>4984</v>
      </c>
      <c r="AD43">
        <v>5241</v>
      </c>
      <c r="AE43">
        <v>3437</v>
      </c>
      <c r="AF43">
        <v>3584</v>
      </c>
      <c r="AG43">
        <v>3751</v>
      </c>
      <c r="AH43">
        <v>3891</v>
      </c>
      <c r="AI43">
        <v>4045</v>
      </c>
      <c r="AJ43">
        <v>4185</v>
      </c>
      <c r="AK43">
        <v>4332</v>
      </c>
      <c r="AL43">
        <v>4465</v>
      </c>
      <c r="AM43">
        <v>4615</v>
      </c>
      <c r="AN43">
        <v>4769</v>
      </c>
      <c r="AO43">
        <v>4903</v>
      </c>
    </row>
    <row r="44" spans="1:41" x14ac:dyDescent="0.2">
      <c r="A44" s="5" t="s">
        <v>45</v>
      </c>
      <c r="B44">
        <v>162</v>
      </c>
      <c r="C44">
        <v>161</v>
      </c>
      <c r="D44">
        <v>158</v>
      </c>
      <c r="E44">
        <v>155</v>
      </c>
      <c r="F44">
        <v>153</v>
      </c>
      <c r="G44">
        <v>152</v>
      </c>
      <c r="H44">
        <v>149</v>
      </c>
      <c r="I44">
        <v>148</v>
      </c>
      <c r="J44">
        <v>146</v>
      </c>
      <c r="K44">
        <v>147</v>
      </c>
      <c r="L44">
        <v>146</v>
      </c>
      <c r="M44">
        <v>150</v>
      </c>
      <c r="N44">
        <v>149</v>
      </c>
      <c r="O44">
        <v>151</v>
      </c>
      <c r="P44">
        <v>149</v>
      </c>
      <c r="Q44">
        <v>151</v>
      </c>
      <c r="R44">
        <v>152</v>
      </c>
      <c r="S44">
        <v>154</v>
      </c>
      <c r="T44">
        <v>155</v>
      </c>
      <c r="U44">
        <v>157</v>
      </c>
      <c r="V44">
        <v>159</v>
      </c>
      <c r="W44">
        <v>161</v>
      </c>
      <c r="X44">
        <v>163</v>
      </c>
      <c r="Y44">
        <v>166</v>
      </c>
      <c r="Z44">
        <v>169</v>
      </c>
      <c r="AA44">
        <v>171</v>
      </c>
      <c r="AB44">
        <v>173</v>
      </c>
      <c r="AC44">
        <v>177</v>
      </c>
      <c r="AD44">
        <v>179</v>
      </c>
      <c r="AE44">
        <v>182</v>
      </c>
      <c r="AF44">
        <v>184</v>
      </c>
      <c r="AG44">
        <v>160</v>
      </c>
      <c r="AH44">
        <v>162</v>
      </c>
      <c r="AI44">
        <v>165</v>
      </c>
      <c r="AJ44">
        <v>166</v>
      </c>
      <c r="AK44">
        <v>167</v>
      </c>
      <c r="AL44">
        <v>170</v>
      </c>
      <c r="AM44">
        <v>171</v>
      </c>
      <c r="AN44">
        <v>173</v>
      </c>
      <c r="AO44">
        <v>177</v>
      </c>
    </row>
    <row r="45" spans="1:41" x14ac:dyDescent="0.2">
      <c r="A45" s="5" t="s">
        <v>90</v>
      </c>
      <c r="B45">
        <v>175</v>
      </c>
      <c r="C45">
        <v>171</v>
      </c>
      <c r="D45">
        <v>168</v>
      </c>
      <c r="E45">
        <v>162</v>
      </c>
      <c r="F45">
        <v>162</v>
      </c>
      <c r="G45">
        <v>158</v>
      </c>
      <c r="H45">
        <v>156</v>
      </c>
      <c r="I45">
        <v>154</v>
      </c>
      <c r="J45">
        <v>153</v>
      </c>
      <c r="K45">
        <v>154</v>
      </c>
      <c r="L45">
        <v>154</v>
      </c>
      <c r="M45">
        <v>155</v>
      </c>
      <c r="N45">
        <v>154</v>
      </c>
      <c r="O45">
        <v>155</v>
      </c>
      <c r="P45">
        <v>154</v>
      </c>
      <c r="Q45">
        <v>157</v>
      </c>
      <c r="R45">
        <v>158</v>
      </c>
      <c r="S45">
        <v>159</v>
      </c>
      <c r="T45">
        <v>161</v>
      </c>
      <c r="U45">
        <v>163</v>
      </c>
      <c r="V45">
        <v>166</v>
      </c>
      <c r="W45">
        <v>168</v>
      </c>
      <c r="X45">
        <v>172</v>
      </c>
      <c r="Y45">
        <v>177</v>
      </c>
      <c r="Z45">
        <v>181</v>
      </c>
      <c r="AA45">
        <v>184</v>
      </c>
      <c r="AB45">
        <v>188</v>
      </c>
      <c r="AC45">
        <v>191</v>
      </c>
      <c r="AD45">
        <v>196</v>
      </c>
      <c r="AE45">
        <v>199</v>
      </c>
      <c r="AF45">
        <v>203</v>
      </c>
      <c r="AG45">
        <v>208</v>
      </c>
      <c r="AH45">
        <v>211</v>
      </c>
      <c r="AI45">
        <v>215</v>
      </c>
      <c r="AJ45">
        <v>220</v>
      </c>
      <c r="AK45">
        <v>222</v>
      </c>
      <c r="AL45">
        <v>227</v>
      </c>
      <c r="AM45">
        <v>231</v>
      </c>
      <c r="AN45">
        <v>234</v>
      </c>
      <c r="AO45">
        <v>238</v>
      </c>
    </row>
    <row r="46" spans="1:41" x14ac:dyDescent="0.2">
      <c r="A46" s="5" t="s">
        <v>91</v>
      </c>
      <c r="B46">
        <v>238</v>
      </c>
      <c r="C46">
        <v>239</v>
      </c>
      <c r="D46">
        <v>239</v>
      </c>
      <c r="E46">
        <v>236</v>
      </c>
      <c r="F46">
        <v>236</v>
      </c>
      <c r="G46">
        <v>233</v>
      </c>
      <c r="H46">
        <v>232</v>
      </c>
      <c r="I46">
        <v>229</v>
      </c>
      <c r="J46">
        <v>227</v>
      </c>
      <c r="K46">
        <v>226</v>
      </c>
      <c r="L46">
        <v>224</v>
      </c>
      <c r="M46">
        <v>224</v>
      </c>
      <c r="N46">
        <v>224</v>
      </c>
      <c r="O46">
        <v>223</v>
      </c>
      <c r="P46">
        <v>224</v>
      </c>
      <c r="Q46">
        <v>226</v>
      </c>
      <c r="R46">
        <v>226</v>
      </c>
      <c r="S46">
        <v>230</v>
      </c>
      <c r="T46">
        <v>231</v>
      </c>
      <c r="U46">
        <v>234</v>
      </c>
      <c r="V46">
        <v>237</v>
      </c>
      <c r="W46">
        <v>240</v>
      </c>
      <c r="X46">
        <v>244</v>
      </c>
      <c r="Y46">
        <v>247</v>
      </c>
      <c r="Z46">
        <v>249</v>
      </c>
      <c r="AA46">
        <v>250</v>
      </c>
      <c r="AB46">
        <v>254</v>
      </c>
      <c r="AC46">
        <v>258</v>
      </c>
      <c r="AD46">
        <v>261</v>
      </c>
      <c r="AE46">
        <v>263</v>
      </c>
      <c r="AF46">
        <v>266</v>
      </c>
      <c r="AG46">
        <v>268</v>
      </c>
      <c r="AH46">
        <v>272</v>
      </c>
      <c r="AI46">
        <v>275</v>
      </c>
      <c r="AJ46">
        <v>279</v>
      </c>
      <c r="AK46">
        <v>281</v>
      </c>
      <c r="AL46">
        <v>285</v>
      </c>
      <c r="AM46">
        <v>288</v>
      </c>
      <c r="AN46">
        <v>290</v>
      </c>
      <c r="AO46">
        <v>292</v>
      </c>
    </row>
    <row r="47" spans="1:41" x14ac:dyDescent="0.2">
      <c r="A47" s="5" t="s">
        <v>46</v>
      </c>
      <c r="B47">
        <v>186</v>
      </c>
      <c r="C47">
        <v>197</v>
      </c>
      <c r="D47">
        <v>213</v>
      </c>
      <c r="E47">
        <v>233</v>
      </c>
      <c r="F47">
        <v>260</v>
      </c>
      <c r="G47">
        <v>296</v>
      </c>
      <c r="H47">
        <v>339</v>
      </c>
      <c r="I47">
        <v>386</v>
      </c>
      <c r="J47">
        <v>445</v>
      </c>
      <c r="K47">
        <v>508</v>
      </c>
      <c r="L47">
        <v>581</v>
      </c>
      <c r="M47">
        <v>661</v>
      </c>
      <c r="N47">
        <v>744</v>
      </c>
      <c r="O47">
        <v>835</v>
      </c>
      <c r="P47">
        <v>925</v>
      </c>
      <c r="Q47">
        <v>1026</v>
      </c>
      <c r="R47">
        <v>1127</v>
      </c>
      <c r="S47">
        <v>1234</v>
      </c>
      <c r="T47">
        <v>1338</v>
      </c>
      <c r="U47">
        <v>1453</v>
      </c>
      <c r="V47">
        <v>1574</v>
      </c>
      <c r="W47">
        <v>1686</v>
      </c>
      <c r="X47">
        <v>1796</v>
      </c>
      <c r="Y47">
        <v>1914</v>
      </c>
      <c r="Z47">
        <v>2028</v>
      </c>
      <c r="AA47">
        <v>2145</v>
      </c>
      <c r="AB47">
        <v>2256</v>
      </c>
      <c r="AC47">
        <v>2370</v>
      </c>
      <c r="AD47">
        <v>2500</v>
      </c>
      <c r="AE47">
        <v>2614</v>
      </c>
      <c r="AF47">
        <v>2746</v>
      </c>
      <c r="AG47">
        <v>2855</v>
      </c>
      <c r="AH47">
        <v>2982</v>
      </c>
      <c r="AI47">
        <v>3103</v>
      </c>
      <c r="AJ47">
        <v>3218</v>
      </c>
      <c r="AK47">
        <v>3345</v>
      </c>
      <c r="AL47">
        <v>3465</v>
      </c>
      <c r="AM47">
        <v>3578</v>
      </c>
      <c r="AN47">
        <v>3698</v>
      </c>
      <c r="AO47">
        <v>3819</v>
      </c>
    </row>
    <row r="48" spans="1:41" x14ac:dyDescent="0.2">
      <c r="A48" s="5" t="s">
        <v>47</v>
      </c>
      <c r="B48">
        <v>184</v>
      </c>
      <c r="C48">
        <v>182</v>
      </c>
      <c r="D48">
        <v>180</v>
      </c>
      <c r="E48">
        <v>172</v>
      </c>
      <c r="F48">
        <v>171</v>
      </c>
      <c r="G48">
        <v>166</v>
      </c>
      <c r="H48">
        <v>163</v>
      </c>
      <c r="I48">
        <v>159</v>
      </c>
      <c r="J48">
        <v>157</v>
      </c>
      <c r="K48">
        <v>155</v>
      </c>
      <c r="L48">
        <v>154</v>
      </c>
      <c r="M48">
        <v>157</v>
      </c>
      <c r="N48">
        <v>155</v>
      </c>
      <c r="O48">
        <v>156</v>
      </c>
      <c r="P48">
        <v>155</v>
      </c>
      <c r="Q48">
        <v>157</v>
      </c>
      <c r="R48">
        <v>156</v>
      </c>
      <c r="S48">
        <v>157</v>
      </c>
      <c r="T48">
        <v>158</v>
      </c>
      <c r="U48">
        <v>159</v>
      </c>
      <c r="V48">
        <v>161</v>
      </c>
      <c r="W48">
        <v>163</v>
      </c>
      <c r="X48">
        <v>164</v>
      </c>
      <c r="Y48">
        <v>166</v>
      </c>
      <c r="Z48">
        <v>168</v>
      </c>
      <c r="AA48">
        <v>168</v>
      </c>
      <c r="AB48">
        <v>171</v>
      </c>
      <c r="AC48">
        <v>173</v>
      </c>
      <c r="AD48">
        <v>175</v>
      </c>
      <c r="AE48">
        <v>177</v>
      </c>
      <c r="AF48">
        <v>179</v>
      </c>
      <c r="AG48">
        <v>181</v>
      </c>
      <c r="AH48">
        <v>185</v>
      </c>
      <c r="AI48">
        <v>186</v>
      </c>
      <c r="AJ48">
        <v>188</v>
      </c>
      <c r="AK48">
        <v>190</v>
      </c>
      <c r="AL48">
        <v>191</v>
      </c>
      <c r="AM48">
        <v>194</v>
      </c>
      <c r="AN48">
        <v>197</v>
      </c>
      <c r="AO48">
        <v>199</v>
      </c>
    </row>
    <row r="49" spans="1:41" x14ac:dyDescent="0.2">
      <c r="A49" s="5" t="s">
        <v>48</v>
      </c>
      <c r="B49">
        <v>205</v>
      </c>
      <c r="C49">
        <v>206</v>
      </c>
      <c r="D49">
        <v>206</v>
      </c>
      <c r="E49">
        <v>204</v>
      </c>
      <c r="F49">
        <v>204</v>
      </c>
      <c r="G49">
        <v>203</v>
      </c>
      <c r="H49">
        <v>201</v>
      </c>
      <c r="I49">
        <v>200</v>
      </c>
      <c r="J49">
        <v>199</v>
      </c>
      <c r="K49">
        <v>198</v>
      </c>
      <c r="L49">
        <v>186</v>
      </c>
      <c r="M49">
        <v>186</v>
      </c>
      <c r="N49">
        <v>184</v>
      </c>
      <c r="O49">
        <v>186</v>
      </c>
      <c r="P49">
        <v>185</v>
      </c>
      <c r="Q49">
        <v>187</v>
      </c>
      <c r="R49">
        <v>188</v>
      </c>
      <c r="S49">
        <v>190</v>
      </c>
      <c r="T49">
        <v>192</v>
      </c>
      <c r="U49">
        <v>193</v>
      </c>
      <c r="V49">
        <v>197</v>
      </c>
      <c r="W49">
        <v>199</v>
      </c>
      <c r="X49">
        <v>203</v>
      </c>
      <c r="Y49">
        <v>203</v>
      </c>
      <c r="Z49">
        <v>206</v>
      </c>
      <c r="AA49">
        <v>210</v>
      </c>
      <c r="AB49">
        <v>213</v>
      </c>
      <c r="AC49">
        <v>216</v>
      </c>
      <c r="AD49">
        <v>221</v>
      </c>
      <c r="AE49">
        <v>224</v>
      </c>
      <c r="AF49">
        <v>228</v>
      </c>
      <c r="AG49">
        <v>231</v>
      </c>
      <c r="AH49">
        <v>235</v>
      </c>
      <c r="AI49">
        <v>239</v>
      </c>
      <c r="AJ49">
        <v>242</v>
      </c>
      <c r="AK49">
        <v>246</v>
      </c>
      <c r="AL49">
        <v>249</v>
      </c>
      <c r="AM49">
        <v>250</v>
      </c>
      <c r="AN49">
        <v>254</v>
      </c>
      <c r="AO49">
        <v>256</v>
      </c>
    </row>
    <row r="50" spans="1:41" x14ac:dyDescent="0.2">
      <c r="A50" s="5" t="s">
        <v>49</v>
      </c>
      <c r="B50">
        <v>209</v>
      </c>
      <c r="C50">
        <v>209</v>
      </c>
      <c r="D50">
        <v>210</v>
      </c>
      <c r="E50">
        <v>208</v>
      </c>
      <c r="F50">
        <v>208</v>
      </c>
      <c r="G50">
        <v>205</v>
      </c>
      <c r="H50">
        <v>204</v>
      </c>
      <c r="I50">
        <v>202</v>
      </c>
      <c r="J50">
        <v>200</v>
      </c>
      <c r="K50">
        <v>198</v>
      </c>
      <c r="L50">
        <v>195</v>
      </c>
      <c r="M50">
        <v>195</v>
      </c>
      <c r="N50">
        <v>193</v>
      </c>
      <c r="O50">
        <v>190</v>
      </c>
      <c r="P50">
        <v>187</v>
      </c>
      <c r="Q50">
        <v>189</v>
      </c>
      <c r="R50">
        <v>190</v>
      </c>
      <c r="S50">
        <v>191</v>
      </c>
      <c r="T50">
        <v>192</v>
      </c>
      <c r="U50">
        <v>194</v>
      </c>
      <c r="V50">
        <v>196</v>
      </c>
      <c r="W50">
        <v>196</v>
      </c>
      <c r="X50">
        <v>199</v>
      </c>
      <c r="Y50">
        <v>200</v>
      </c>
      <c r="Z50">
        <v>203</v>
      </c>
      <c r="AA50">
        <v>204</v>
      </c>
      <c r="AB50">
        <v>208</v>
      </c>
      <c r="AC50">
        <v>209</v>
      </c>
      <c r="AD50">
        <v>213</v>
      </c>
      <c r="AE50">
        <v>214</v>
      </c>
      <c r="AF50">
        <v>217</v>
      </c>
      <c r="AG50">
        <v>221</v>
      </c>
      <c r="AH50">
        <v>223</v>
      </c>
      <c r="AI50">
        <v>227</v>
      </c>
      <c r="AJ50">
        <v>230</v>
      </c>
      <c r="AK50">
        <v>231</v>
      </c>
      <c r="AL50">
        <v>234</v>
      </c>
      <c r="AM50">
        <v>235</v>
      </c>
      <c r="AN50">
        <v>238</v>
      </c>
      <c r="AO50">
        <v>242</v>
      </c>
    </row>
    <row r="51" spans="1:41" x14ac:dyDescent="0.2">
      <c r="A51" s="5" t="s">
        <v>92</v>
      </c>
      <c r="B51">
        <v>204</v>
      </c>
      <c r="C51">
        <v>212</v>
      </c>
      <c r="D51">
        <v>219</v>
      </c>
      <c r="E51">
        <v>228</v>
      </c>
      <c r="F51">
        <v>243</v>
      </c>
      <c r="G51">
        <v>259</v>
      </c>
      <c r="H51">
        <v>285</v>
      </c>
      <c r="I51">
        <v>314</v>
      </c>
      <c r="J51">
        <v>348</v>
      </c>
      <c r="K51">
        <v>384</v>
      </c>
      <c r="L51">
        <v>427</v>
      </c>
      <c r="M51">
        <v>477</v>
      </c>
      <c r="N51">
        <v>524</v>
      </c>
      <c r="O51">
        <v>580</v>
      </c>
      <c r="P51">
        <v>633</v>
      </c>
      <c r="Q51">
        <v>690</v>
      </c>
      <c r="R51">
        <v>753</v>
      </c>
      <c r="S51">
        <v>809</v>
      </c>
      <c r="T51">
        <v>881</v>
      </c>
      <c r="U51">
        <v>951</v>
      </c>
      <c r="V51">
        <v>1031</v>
      </c>
      <c r="W51">
        <v>1100</v>
      </c>
      <c r="X51">
        <v>1171</v>
      </c>
      <c r="Y51">
        <v>1238</v>
      </c>
      <c r="Z51">
        <v>1311</v>
      </c>
      <c r="AA51">
        <v>1394</v>
      </c>
      <c r="AB51">
        <v>1470</v>
      </c>
      <c r="AC51">
        <v>1524</v>
      </c>
      <c r="AD51">
        <v>1614</v>
      </c>
      <c r="AE51">
        <v>1678</v>
      </c>
      <c r="AF51">
        <v>1770</v>
      </c>
      <c r="AG51">
        <v>1829</v>
      </c>
      <c r="AH51">
        <v>1914</v>
      </c>
      <c r="AI51">
        <v>1980</v>
      </c>
      <c r="AJ51">
        <v>2056</v>
      </c>
      <c r="AK51">
        <v>2128</v>
      </c>
      <c r="AL51">
        <v>2222</v>
      </c>
      <c r="AM51">
        <v>2269</v>
      </c>
      <c r="AN51">
        <v>2352</v>
      </c>
      <c r="AO51">
        <v>2403</v>
      </c>
    </row>
    <row r="52" spans="1:41" x14ac:dyDescent="0.2">
      <c r="A52" s="5" t="s">
        <v>93</v>
      </c>
      <c r="B52">
        <v>163</v>
      </c>
      <c r="C52">
        <v>159</v>
      </c>
      <c r="D52">
        <v>157</v>
      </c>
      <c r="E52">
        <v>153</v>
      </c>
      <c r="F52">
        <v>150</v>
      </c>
      <c r="G52">
        <v>149</v>
      </c>
      <c r="H52">
        <v>147</v>
      </c>
      <c r="I52">
        <v>143</v>
      </c>
      <c r="J52">
        <v>142</v>
      </c>
      <c r="K52">
        <v>138</v>
      </c>
      <c r="L52">
        <v>139</v>
      </c>
      <c r="M52">
        <v>140</v>
      </c>
      <c r="N52">
        <v>137</v>
      </c>
      <c r="O52">
        <v>138</v>
      </c>
      <c r="P52">
        <v>136</v>
      </c>
      <c r="Q52">
        <v>137</v>
      </c>
      <c r="R52">
        <v>136</v>
      </c>
      <c r="S52">
        <v>137</v>
      </c>
      <c r="T52">
        <v>137</v>
      </c>
      <c r="U52">
        <v>137</v>
      </c>
      <c r="V52">
        <v>138</v>
      </c>
      <c r="W52">
        <v>139</v>
      </c>
      <c r="X52">
        <v>140</v>
      </c>
      <c r="Y52">
        <v>142</v>
      </c>
      <c r="Z52">
        <v>143</v>
      </c>
      <c r="AA52">
        <v>143</v>
      </c>
      <c r="AB52">
        <v>146</v>
      </c>
      <c r="AC52">
        <v>149</v>
      </c>
      <c r="AD52">
        <v>150</v>
      </c>
      <c r="AE52">
        <v>151</v>
      </c>
      <c r="AF52">
        <v>154</v>
      </c>
      <c r="AG52">
        <v>156</v>
      </c>
      <c r="AH52">
        <v>157</v>
      </c>
      <c r="AI52">
        <v>159</v>
      </c>
      <c r="AJ52">
        <v>161</v>
      </c>
      <c r="AK52">
        <v>163</v>
      </c>
      <c r="AL52">
        <v>165</v>
      </c>
      <c r="AM52">
        <v>167</v>
      </c>
      <c r="AN52">
        <v>169</v>
      </c>
      <c r="AO52">
        <v>171</v>
      </c>
    </row>
    <row r="53" spans="1:41" x14ac:dyDescent="0.2">
      <c r="A53" s="5" t="s">
        <v>94</v>
      </c>
      <c r="B53">
        <v>215</v>
      </c>
      <c r="C53">
        <v>215</v>
      </c>
      <c r="D53">
        <v>213</v>
      </c>
      <c r="E53">
        <v>212</v>
      </c>
      <c r="F53">
        <v>210</v>
      </c>
      <c r="G53">
        <v>208</v>
      </c>
      <c r="H53">
        <v>205</v>
      </c>
      <c r="I53">
        <v>203</v>
      </c>
      <c r="J53">
        <v>201</v>
      </c>
      <c r="K53">
        <v>200</v>
      </c>
      <c r="L53">
        <v>199</v>
      </c>
      <c r="M53">
        <v>199</v>
      </c>
      <c r="N53">
        <v>198</v>
      </c>
      <c r="O53">
        <v>200</v>
      </c>
      <c r="P53">
        <v>201</v>
      </c>
      <c r="Q53">
        <v>202</v>
      </c>
      <c r="R53">
        <v>203</v>
      </c>
      <c r="S53">
        <v>205</v>
      </c>
      <c r="T53">
        <v>207</v>
      </c>
      <c r="U53">
        <v>212</v>
      </c>
      <c r="V53">
        <v>213</v>
      </c>
      <c r="W53">
        <v>216</v>
      </c>
      <c r="X53">
        <v>219</v>
      </c>
      <c r="Y53">
        <v>221</v>
      </c>
      <c r="Z53">
        <v>225</v>
      </c>
      <c r="AA53">
        <v>226</v>
      </c>
      <c r="AB53">
        <v>231</v>
      </c>
      <c r="AC53">
        <v>235</v>
      </c>
      <c r="AD53">
        <v>238</v>
      </c>
      <c r="AE53">
        <v>240</v>
      </c>
      <c r="AF53">
        <v>244</v>
      </c>
      <c r="AG53">
        <v>247</v>
      </c>
      <c r="AH53">
        <v>250</v>
      </c>
      <c r="AI53">
        <v>254</v>
      </c>
      <c r="AJ53">
        <v>257</v>
      </c>
      <c r="AK53">
        <v>261</v>
      </c>
      <c r="AL53">
        <v>265</v>
      </c>
      <c r="AM53">
        <v>266</v>
      </c>
      <c r="AN53">
        <v>270</v>
      </c>
      <c r="AO53">
        <v>273</v>
      </c>
    </row>
    <row r="54" spans="1:41" x14ac:dyDescent="0.2">
      <c r="A54" s="5" t="s">
        <v>95</v>
      </c>
      <c r="B54">
        <v>192</v>
      </c>
      <c r="C54">
        <v>195</v>
      </c>
      <c r="D54">
        <v>195</v>
      </c>
      <c r="E54">
        <v>197</v>
      </c>
      <c r="F54">
        <v>199</v>
      </c>
      <c r="G54">
        <v>196</v>
      </c>
      <c r="H54">
        <v>196</v>
      </c>
      <c r="I54">
        <v>194</v>
      </c>
      <c r="J54">
        <v>193</v>
      </c>
      <c r="K54">
        <v>191</v>
      </c>
      <c r="L54">
        <v>190</v>
      </c>
      <c r="M54">
        <v>190</v>
      </c>
      <c r="N54">
        <v>190</v>
      </c>
      <c r="O54">
        <v>189</v>
      </c>
      <c r="P54">
        <v>190</v>
      </c>
      <c r="Q54">
        <v>193</v>
      </c>
      <c r="R54">
        <v>194</v>
      </c>
      <c r="S54">
        <v>194</v>
      </c>
      <c r="T54">
        <v>196</v>
      </c>
      <c r="U54">
        <v>199</v>
      </c>
      <c r="V54">
        <v>201</v>
      </c>
      <c r="W54">
        <v>206</v>
      </c>
      <c r="X54">
        <v>213</v>
      </c>
      <c r="Y54">
        <v>217</v>
      </c>
      <c r="Z54">
        <v>222</v>
      </c>
      <c r="AA54">
        <v>225</v>
      </c>
      <c r="AB54">
        <v>228</v>
      </c>
      <c r="AC54">
        <v>235</v>
      </c>
      <c r="AD54">
        <v>239</v>
      </c>
      <c r="AE54">
        <v>241</v>
      </c>
      <c r="AF54">
        <v>244</v>
      </c>
      <c r="AG54">
        <v>248</v>
      </c>
      <c r="AH54">
        <v>251</v>
      </c>
      <c r="AI54">
        <v>254</v>
      </c>
      <c r="AJ54">
        <v>259</v>
      </c>
      <c r="AK54">
        <v>262</v>
      </c>
      <c r="AL54">
        <v>266</v>
      </c>
      <c r="AM54">
        <v>269</v>
      </c>
      <c r="AN54">
        <v>272</v>
      </c>
      <c r="AO54">
        <v>277</v>
      </c>
    </row>
    <row r="55" spans="1:41" x14ac:dyDescent="0.2">
      <c r="A55" s="5" t="s">
        <v>96</v>
      </c>
      <c r="B55">
        <v>164</v>
      </c>
      <c r="C55">
        <v>165</v>
      </c>
      <c r="D55">
        <v>167</v>
      </c>
      <c r="E55">
        <v>171</v>
      </c>
      <c r="F55">
        <v>177</v>
      </c>
      <c r="G55">
        <v>185</v>
      </c>
      <c r="H55">
        <v>195</v>
      </c>
      <c r="I55">
        <v>209</v>
      </c>
      <c r="J55">
        <v>221</v>
      </c>
      <c r="K55">
        <v>237</v>
      </c>
      <c r="L55">
        <v>255</v>
      </c>
      <c r="M55">
        <v>276</v>
      </c>
      <c r="N55">
        <v>297</v>
      </c>
      <c r="O55">
        <v>319</v>
      </c>
      <c r="P55">
        <v>341</v>
      </c>
      <c r="Q55">
        <v>366</v>
      </c>
      <c r="R55">
        <v>392</v>
      </c>
      <c r="S55">
        <v>420</v>
      </c>
      <c r="T55">
        <v>448</v>
      </c>
      <c r="U55">
        <v>477</v>
      </c>
      <c r="V55">
        <v>506</v>
      </c>
      <c r="W55">
        <v>536</v>
      </c>
      <c r="X55">
        <v>569</v>
      </c>
      <c r="Y55">
        <v>602</v>
      </c>
      <c r="Z55">
        <v>634</v>
      </c>
      <c r="AA55">
        <v>664</v>
      </c>
      <c r="AB55">
        <v>698</v>
      </c>
      <c r="AC55">
        <v>734</v>
      </c>
      <c r="AD55">
        <v>768</v>
      </c>
      <c r="AE55">
        <v>803</v>
      </c>
      <c r="AF55">
        <v>838</v>
      </c>
      <c r="AG55">
        <v>876</v>
      </c>
      <c r="AH55">
        <v>914</v>
      </c>
      <c r="AI55">
        <v>954</v>
      </c>
      <c r="AJ55">
        <v>994</v>
      </c>
      <c r="AK55">
        <v>1032</v>
      </c>
      <c r="AL55">
        <v>1069</v>
      </c>
      <c r="AM55">
        <v>1107</v>
      </c>
      <c r="AN55">
        <v>1145</v>
      </c>
      <c r="AO55">
        <v>1184</v>
      </c>
    </row>
    <row r="56" spans="1:41" x14ac:dyDescent="0.2">
      <c r="A56" s="5" t="s">
        <v>97</v>
      </c>
      <c r="B56">
        <v>189</v>
      </c>
      <c r="C56">
        <v>189</v>
      </c>
      <c r="D56">
        <v>189</v>
      </c>
      <c r="E56">
        <v>193</v>
      </c>
      <c r="F56">
        <v>201</v>
      </c>
      <c r="G56">
        <v>207</v>
      </c>
      <c r="H56">
        <v>218</v>
      </c>
      <c r="I56">
        <v>231</v>
      </c>
      <c r="J56">
        <v>247</v>
      </c>
      <c r="K56">
        <v>262</v>
      </c>
      <c r="L56">
        <v>279</v>
      </c>
      <c r="M56">
        <v>301</v>
      </c>
      <c r="N56">
        <v>319</v>
      </c>
      <c r="O56">
        <v>343</v>
      </c>
      <c r="P56">
        <v>366</v>
      </c>
      <c r="Q56">
        <v>390</v>
      </c>
      <c r="R56">
        <v>419</v>
      </c>
      <c r="S56">
        <v>447</v>
      </c>
      <c r="T56">
        <v>474</v>
      </c>
      <c r="U56">
        <v>506</v>
      </c>
      <c r="V56">
        <v>535</v>
      </c>
      <c r="W56">
        <v>568</v>
      </c>
      <c r="X56">
        <v>598</v>
      </c>
      <c r="Y56">
        <v>633</v>
      </c>
      <c r="Z56">
        <v>666</v>
      </c>
      <c r="AA56">
        <v>698</v>
      </c>
      <c r="AB56">
        <v>733</v>
      </c>
      <c r="AC56">
        <v>768</v>
      </c>
      <c r="AD56">
        <v>804</v>
      </c>
      <c r="AE56">
        <v>839</v>
      </c>
      <c r="AF56">
        <v>877</v>
      </c>
      <c r="AG56">
        <v>913</v>
      </c>
      <c r="AH56">
        <v>954</v>
      </c>
      <c r="AI56">
        <v>993</v>
      </c>
      <c r="AJ56">
        <v>690</v>
      </c>
      <c r="AK56">
        <v>715</v>
      </c>
      <c r="AL56">
        <v>739</v>
      </c>
      <c r="AM56">
        <v>763</v>
      </c>
      <c r="AN56">
        <v>781</v>
      </c>
      <c r="AO56">
        <v>808</v>
      </c>
    </row>
    <row r="57" spans="1:41" x14ac:dyDescent="0.2">
      <c r="A57" s="5" t="s">
        <v>98</v>
      </c>
      <c r="B57">
        <v>173</v>
      </c>
      <c r="C57">
        <v>172</v>
      </c>
      <c r="D57">
        <v>171</v>
      </c>
      <c r="E57">
        <v>175</v>
      </c>
      <c r="F57">
        <v>156</v>
      </c>
      <c r="G57">
        <v>164</v>
      </c>
      <c r="H57">
        <v>171</v>
      </c>
      <c r="I57">
        <v>181</v>
      </c>
      <c r="J57">
        <v>192</v>
      </c>
      <c r="K57">
        <v>205</v>
      </c>
      <c r="L57">
        <v>217</v>
      </c>
      <c r="M57">
        <v>234</v>
      </c>
      <c r="N57">
        <v>247</v>
      </c>
      <c r="O57">
        <v>294</v>
      </c>
      <c r="P57">
        <v>315</v>
      </c>
      <c r="Q57">
        <v>336</v>
      </c>
      <c r="R57">
        <v>354</v>
      </c>
      <c r="S57">
        <v>378</v>
      </c>
      <c r="T57">
        <v>399</v>
      </c>
      <c r="U57">
        <v>421</v>
      </c>
      <c r="V57">
        <v>442</v>
      </c>
      <c r="W57">
        <v>471</v>
      </c>
      <c r="X57">
        <v>501</v>
      </c>
      <c r="Y57">
        <v>525</v>
      </c>
      <c r="Z57">
        <v>553</v>
      </c>
      <c r="AA57">
        <v>582</v>
      </c>
      <c r="AB57">
        <v>613</v>
      </c>
      <c r="AC57">
        <v>641</v>
      </c>
      <c r="AD57">
        <v>672</v>
      </c>
      <c r="AE57">
        <v>705</v>
      </c>
      <c r="AF57">
        <v>734</v>
      </c>
      <c r="AG57">
        <v>760</v>
      </c>
      <c r="AH57">
        <v>791</v>
      </c>
      <c r="AI57">
        <v>823</v>
      </c>
      <c r="AJ57">
        <v>856</v>
      </c>
      <c r="AK57">
        <v>883</v>
      </c>
      <c r="AL57">
        <v>913</v>
      </c>
      <c r="AM57">
        <v>944</v>
      </c>
      <c r="AN57">
        <v>974</v>
      </c>
      <c r="AO57">
        <v>1001</v>
      </c>
    </row>
    <row r="58" spans="1:41" x14ac:dyDescent="0.2">
      <c r="A58" s="5" t="s">
        <v>99</v>
      </c>
      <c r="B58">
        <v>164</v>
      </c>
      <c r="C58">
        <v>161</v>
      </c>
      <c r="D58">
        <v>164</v>
      </c>
      <c r="E58">
        <v>166</v>
      </c>
      <c r="F58">
        <v>165</v>
      </c>
      <c r="G58">
        <v>166</v>
      </c>
      <c r="H58">
        <v>166</v>
      </c>
      <c r="I58">
        <v>167</v>
      </c>
      <c r="J58">
        <v>168</v>
      </c>
      <c r="K58">
        <v>168</v>
      </c>
      <c r="L58">
        <v>171</v>
      </c>
      <c r="M58">
        <v>173</v>
      </c>
      <c r="N58">
        <v>175</v>
      </c>
      <c r="O58">
        <v>175</v>
      </c>
      <c r="P58">
        <v>177</v>
      </c>
      <c r="Q58">
        <v>179</v>
      </c>
      <c r="R58">
        <v>180</v>
      </c>
      <c r="S58">
        <v>182</v>
      </c>
      <c r="T58">
        <v>186</v>
      </c>
      <c r="U58">
        <v>188</v>
      </c>
      <c r="V58">
        <v>191</v>
      </c>
      <c r="W58">
        <v>192</v>
      </c>
      <c r="X58">
        <v>195</v>
      </c>
      <c r="Y58">
        <v>198</v>
      </c>
      <c r="Z58">
        <v>198</v>
      </c>
      <c r="AA58">
        <v>199</v>
      </c>
      <c r="AB58">
        <v>202</v>
      </c>
      <c r="AC58">
        <v>206</v>
      </c>
      <c r="AD58">
        <v>209</v>
      </c>
      <c r="AE58">
        <v>210</v>
      </c>
      <c r="AF58">
        <v>212</v>
      </c>
      <c r="AG58">
        <v>216</v>
      </c>
      <c r="AH58">
        <v>219</v>
      </c>
      <c r="AI58">
        <v>223</v>
      </c>
      <c r="AJ58">
        <v>227</v>
      </c>
      <c r="AK58">
        <v>228</v>
      </c>
      <c r="AL58">
        <v>232</v>
      </c>
      <c r="AM58">
        <v>234</v>
      </c>
      <c r="AN58">
        <v>237</v>
      </c>
      <c r="AO58">
        <v>237</v>
      </c>
    </row>
    <row r="59" spans="1:41" x14ac:dyDescent="0.2">
      <c r="A59" s="5" t="s">
        <v>100</v>
      </c>
      <c r="B59">
        <v>159</v>
      </c>
      <c r="C59">
        <v>166</v>
      </c>
      <c r="D59">
        <v>161</v>
      </c>
      <c r="E59">
        <v>154</v>
      </c>
      <c r="F59">
        <v>153</v>
      </c>
      <c r="G59">
        <v>152</v>
      </c>
      <c r="H59">
        <v>150</v>
      </c>
      <c r="I59">
        <v>147</v>
      </c>
      <c r="J59">
        <v>147</v>
      </c>
      <c r="K59">
        <v>149</v>
      </c>
      <c r="L59">
        <v>148</v>
      </c>
      <c r="M59">
        <v>149</v>
      </c>
      <c r="N59">
        <v>149</v>
      </c>
      <c r="O59">
        <v>150</v>
      </c>
      <c r="P59">
        <v>150</v>
      </c>
      <c r="Q59">
        <v>150</v>
      </c>
      <c r="R59">
        <v>149</v>
      </c>
      <c r="S59">
        <v>151</v>
      </c>
      <c r="T59">
        <v>150</v>
      </c>
      <c r="U59">
        <v>151</v>
      </c>
      <c r="V59">
        <v>149</v>
      </c>
      <c r="W59">
        <v>152</v>
      </c>
      <c r="X59">
        <v>153</v>
      </c>
      <c r="Y59">
        <v>152</v>
      </c>
      <c r="Z59">
        <v>151</v>
      </c>
      <c r="AA59">
        <v>151</v>
      </c>
      <c r="AB59">
        <v>152</v>
      </c>
      <c r="AC59">
        <v>152</v>
      </c>
      <c r="AD59">
        <v>153</v>
      </c>
      <c r="AE59">
        <v>129</v>
      </c>
      <c r="AF59">
        <v>129</v>
      </c>
      <c r="AG59">
        <v>129</v>
      </c>
      <c r="AH59">
        <v>130</v>
      </c>
      <c r="AI59">
        <v>129</v>
      </c>
      <c r="AJ59">
        <v>130</v>
      </c>
      <c r="AK59">
        <v>129</v>
      </c>
      <c r="AL59">
        <v>129</v>
      </c>
      <c r="AM59">
        <v>129</v>
      </c>
      <c r="AN59">
        <v>128</v>
      </c>
      <c r="AO59">
        <v>129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9"/>
  <sheetViews>
    <sheetView tabSelected="1" topLeftCell="C1" zoomScale="81" workbookViewId="0">
      <selection activeCell="K16" sqref="K16"/>
    </sheetView>
  </sheetViews>
  <sheetFormatPr baseColWidth="10" defaultRowHeight="15" x14ac:dyDescent="0.2"/>
  <cols>
    <col min="14" max="14" width="14.33203125" bestFit="1" customWidth="1"/>
  </cols>
  <sheetData>
    <row r="1" spans="1:23" x14ac:dyDescent="0.2">
      <c r="M1" t="s">
        <v>61</v>
      </c>
    </row>
    <row r="4" spans="1:23" x14ac:dyDescent="0.2">
      <c r="N4" t="s">
        <v>59</v>
      </c>
      <c r="O4" s="11">
        <v>1882.4998865127561</v>
      </c>
      <c r="P4" s="11">
        <v>1384.4999501705167</v>
      </c>
      <c r="Q4" s="11">
        <v>1274.5000252723692</v>
      </c>
      <c r="R4" s="11">
        <v>1230.500025510788</v>
      </c>
      <c r="S4" s="11">
        <v>1342.00005030632</v>
      </c>
      <c r="T4" s="11">
        <v>834.50002765655518</v>
      </c>
      <c r="U4" s="11">
        <v>997.0000216960907</v>
      </c>
      <c r="V4" s="11">
        <v>749.49992990493774</v>
      </c>
      <c r="W4" s="11">
        <v>584.4999680519104</v>
      </c>
    </row>
    <row r="5" spans="1:23" x14ac:dyDescent="0.2">
      <c r="N5" t="s">
        <v>62</v>
      </c>
      <c r="O5" s="11">
        <v>47.062497162818907</v>
      </c>
      <c r="P5" s="11">
        <f>P4*0.025</f>
        <v>34.612498754262923</v>
      </c>
      <c r="Q5" s="11">
        <f>Q4*0.025</f>
        <v>31.86250063180923</v>
      </c>
      <c r="R5" s="11">
        <v>30.762500637769701</v>
      </c>
      <c r="S5" s="11">
        <f>S4*0.025</f>
        <v>33.550001257658003</v>
      </c>
      <c r="T5" s="11">
        <f>T4*0.025</f>
        <v>20.862500691413882</v>
      </c>
      <c r="U5" s="11">
        <f>U4*0.025</f>
        <v>24.92500054240227</v>
      </c>
      <c r="V5" s="11">
        <f>V4*0.025</f>
        <v>18.737498247623446</v>
      </c>
      <c r="W5" s="11">
        <f>W4*0.025</f>
        <v>14.61249920129776</v>
      </c>
    </row>
    <row r="6" spans="1:23" x14ac:dyDescent="0.2">
      <c r="C6" t="s">
        <v>101</v>
      </c>
      <c r="O6" t="s">
        <v>101</v>
      </c>
    </row>
    <row r="7" spans="1:23" x14ac:dyDescent="0.2">
      <c r="A7" s="5" t="s">
        <v>42</v>
      </c>
      <c r="B7" s="5" t="s">
        <v>63</v>
      </c>
      <c r="C7" t="s">
        <v>60</v>
      </c>
      <c r="D7" t="s">
        <v>60</v>
      </c>
      <c r="E7" t="s">
        <v>102</v>
      </c>
      <c r="F7" t="s">
        <v>64</v>
      </c>
      <c r="G7" t="s">
        <v>64</v>
      </c>
      <c r="H7" t="s">
        <v>64</v>
      </c>
      <c r="I7" t="s">
        <v>65</v>
      </c>
      <c r="J7" t="s">
        <v>65</v>
      </c>
      <c r="K7" t="s">
        <v>65</v>
      </c>
      <c r="M7" s="5" t="s">
        <v>42</v>
      </c>
      <c r="N7" s="5" t="s">
        <v>63</v>
      </c>
      <c r="O7" t="s">
        <v>60</v>
      </c>
      <c r="P7" t="s">
        <v>60</v>
      </c>
      <c r="Q7" t="s">
        <v>102</v>
      </c>
      <c r="R7" t="s">
        <v>64</v>
      </c>
      <c r="S7" t="s">
        <v>64</v>
      </c>
      <c r="T7" t="s">
        <v>64</v>
      </c>
      <c r="U7" t="s">
        <v>65</v>
      </c>
      <c r="V7" t="s">
        <v>65</v>
      </c>
      <c r="W7" t="s">
        <v>65</v>
      </c>
    </row>
    <row r="8" spans="1:23" x14ac:dyDescent="0.2">
      <c r="A8">
        <v>0</v>
      </c>
      <c r="B8" s="6">
        <f>A8/60</f>
        <v>0</v>
      </c>
      <c r="C8">
        <v>3</v>
      </c>
      <c r="D8">
        <v>25</v>
      </c>
      <c r="E8">
        <v>4</v>
      </c>
      <c r="F8">
        <v>16</v>
      </c>
      <c r="G8">
        <v>46</v>
      </c>
      <c r="H8">
        <v>56</v>
      </c>
      <c r="I8">
        <v>79</v>
      </c>
      <c r="J8">
        <v>50</v>
      </c>
      <c r="K8">
        <v>33</v>
      </c>
      <c r="M8">
        <v>0</v>
      </c>
      <c r="N8" s="6">
        <f>M8/60</f>
        <v>0</v>
      </c>
      <c r="O8" s="12">
        <f>C8/$O$5</f>
        <v>6.3745023763212241E-2</v>
      </c>
      <c r="P8" s="12">
        <f>D8/$P$5</f>
        <v>0.72228243841889528</v>
      </c>
      <c r="Q8" s="12">
        <f>E8/$Q$5</f>
        <v>0.12553942473701163</v>
      </c>
      <c r="R8" s="12">
        <f>F8/$R$5</f>
        <v>0.52011376410523202</v>
      </c>
      <c r="S8" s="12">
        <f>G8/$S$5</f>
        <v>1.3710878770682671</v>
      </c>
      <c r="T8" s="12">
        <f>H8/$T$5</f>
        <v>2.6842419721547195</v>
      </c>
      <c r="U8" s="12">
        <f>I8/$U$5</f>
        <v>3.1695084566038685</v>
      </c>
      <c r="V8" s="12">
        <f>J8/$V$5</f>
        <v>2.6684458799798265</v>
      </c>
      <c r="W8" s="12">
        <f>K8/$W$5</f>
        <v>2.2583405853715437</v>
      </c>
    </row>
    <row r="9" spans="1:23" x14ac:dyDescent="0.2">
      <c r="A9">
        <v>60</v>
      </c>
      <c r="B9" s="6">
        <f t="shared" ref="B9:B47" si="0">A9/60</f>
        <v>1</v>
      </c>
      <c r="C9">
        <v>-5</v>
      </c>
      <c r="D9">
        <v>16</v>
      </c>
      <c r="E9">
        <v>-7</v>
      </c>
      <c r="F9">
        <v>5</v>
      </c>
      <c r="G9">
        <v>40</v>
      </c>
      <c r="H9">
        <v>49</v>
      </c>
      <c r="I9">
        <v>73</v>
      </c>
      <c r="J9">
        <v>43</v>
      </c>
      <c r="K9">
        <v>29</v>
      </c>
      <c r="M9">
        <v>60</v>
      </c>
      <c r="N9" s="6">
        <f t="shared" ref="N9:N47" si="1">M9/60</f>
        <v>1</v>
      </c>
      <c r="O9" s="12">
        <f t="shared" ref="O9:O47" si="2">C9/$O$5</f>
        <v>-0.10624170627202041</v>
      </c>
      <c r="P9" s="12">
        <f t="shared" ref="P9:P47" si="3">D9/$P$5</f>
        <v>0.46226076058809301</v>
      </c>
      <c r="Q9" s="12">
        <f t="shared" ref="Q9:Q47" si="4">E9/$Q$5</f>
        <v>-0.21969399328977032</v>
      </c>
      <c r="R9" s="12">
        <f t="shared" ref="R9:R47" si="5">F9/$R$5</f>
        <v>0.16253555128288499</v>
      </c>
      <c r="S9" s="12">
        <f t="shared" ref="S9:S47" si="6">G9/$S$5</f>
        <v>1.1922503278854495</v>
      </c>
      <c r="T9" s="12">
        <f t="shared" ref="T9:T47" si="7">H9/$T$5</f>
        <v>2.3487117256353796</v>
      </c>
      <c r="U9" s="12">
        <f t="shared" ref="U9:U47" si="8">I9/$U$5</f>
        <v>2.9287862953428152</v>
      </c>
      <c r="V9" s="12">
        <f t="shared" ref="V9:V47" si="9">J9/$V$5</f>
        <v>2.2948634567826507</v>
      </c>
      <c r="W9" s="12">
        <f t="shared" ref="W9:W47" si="10">K9/$W$5</f>
        <v>1.9846023325992355</v>
      </c>
    </row>
    <row r="10" spans="1:23" x14ac:dyDescent="0.2">
      <c r="A10">
        <v>120</v>
      </c>
      <c r="B10" s="6">
        <f t="shared" si="0"/>
        <v>2</v>
      </c>
      <c r="C10">
        <v>-3</v>
      </c>
      <c r="D10">
        <v>19</v>
      </c>
      <c r="E10">
        <v>-4</v>
      </c>
      <c r="F10">
        <v>7</v>
      </c>
      <c r="G10">
        <v>45</v>
      </c>
      <c r="H10">
        <v>52</v>
      </c>
      <c r="I10">
        <v>78</v>
      </c>
      <c r="J10">
        <v>49</v>
      </c>
      <c r="K10">
        <v>34</v>
      </c>
      <c r="M10">
        <v>120</v>
      </c>
      <c r="N10" s="6">
        <f t="shared" si="1"/>
        <v>2</v>
      </c>
      <c r="O10" s="12">
        <f t="shared" si="2"/>
        <v>-6.3745023763212241E-2</v>
      </c>
      <c r="P10" s="12">
        <f t="shared" si="3"/>
        <v>0.54893465319836043</v>
      </c>
      <c r="Q10" s="12">
        <f t="shared" si="4"/>
        <v>-0.12553942473701163</v>
      </c>
      <c r="R10" s="12">
        <f t="shared" si="5"/>
        <v>0.227549771796039</v>
      </c>
      <c r="S10" s="12">
        <f t="shared" si="6"/>
        <v>1.3412816188711307</v>
      </c>
      <c r="T10" s="12">
        <f t="shared" si="7"/>
        <v>2.4925104027150971</v>
      </c>
      <c r="U10" s="12">
        <f t="shared" si="8"/>
        <v>3.1293880963936926</v>
      </c>
      <c r="V10" s="12">
        <f t="shared" si="9"/>
        <v>2.6150769623802299</v>
      </c>
      <c r="W10" s="12">
        <f t="shared" si="10"/>
        <v>2.3267751485646206</v>
      </c>
    </row>
    <row r="11" spans="1:23" x14ac:dyDescent="0.2">
      <c r="A11">
        <v>180</v>
      </c>
      <c r="B11" s="6">
        <f t="shared" si="0"/>
        <v>3</v>
      </c>
      <c r="C11">
        <v>1</v>
      </c>
      <c r="D11">
        <v>18</v>
      </c>
      <c r="E11">
        <v>-1</v>
      </c>
      <c r="F11">
        <v>8</v>
      </c>
      <c r="G11">
        <v>50</v>
      </c>
      <c r="H11">
        <v>58</v>
      </c>
      <c r="I11">
        <v>82</v>
      </c>
      <c r="J11">
        <v>54</v>
      </c>
      <c r="K11">
        <v>43</v>
      </c>
      <c r="M11">
        <v>180</v>
      </c>
      <c r="N11" s="6">
        <f t="shared" si="1"/>
        <v>3</v>
      </c>
      <c r="O11" s="12">
        <f t="shared" si="2"/>
        <v>2.1248341254404082E-2</v>
      </c>
      <c r="P11" s="12">
        <f t="shared" si="3"/>
        <v>0.52004335566160464</v>
      </c>
      <c r="Q11" s="12">
        <f t="shared" si="4"/>
        <v>-3.1384856184252907E-2</v>
      </c>
      <c r="R11" s="12">
        <f t="shared" si="5"/>
        <v>0.26005688205261601</v>
      </c>
      <c r="S11" s="12">
        <f t="shared" si="6"/>
        <v>1.490312909856812</v>
      </c>
      <c r="T11" s="12">
        <f t="shared" si="7"/>
        <v>2.7801077568745312</v>
      </c>
      <c r="U11" s="12">
        <f t="shared" si="8"/>
        <v>3.2898695372343951</v>
      </c>
      <c r="V11" s="12">
        <f t="shared" si="9"/>
        <v>2.8819215503782125</v>
      </c>
      <c r="W11" s="12">
        <f t="shared" si="10"/>
        <v>2.9426862173023145</v>
      </c>
    </row>
    <row r="12" spans="1:23" x14ac:dyDescent="0.2">
      <c r="A12">
        <v>240.1</v>
      </c>
      <c r="B12" s="6">
        <f t="shared" si="0"/>
        <v>4.0016666666666669</v>
      </c>
      <c r="C12">
        <v>0</v>
      </c>
      <c r="D12">
        <v>18</v>
      </c>
      <c r="E12">
        <v>-3</v>
      </c>
      <c r="F12">
        <v>9</v>
      </c>
      <c r="G12">
        <v>51</v>
      </c>
      <c r="H12">
        <v>57</v>
      </c>
      <c r="I12">
        <v>83</v>
      </c>
      <c r="J12">
        <v>55</v>
      </c>
      <c r="K12">
        <v>46</v>
      </c>
      <c r="M12">
        <v>240.1</v>
      </c>
      <c r="N12" s="6">
        <f t="shared" si="1"/>
        <v>4.0016666666666669</v>
      </c>
      <c r="O12" s="12">
        <f t="shared" si="2"/>
        <v>0</v>
      </c>
      <c r="P12" s="12">
        <f t="shared" si="3"/>
        <v>0.52004335566160464</v>
      </c>
      <c r="Q12" s="12">
        <f t="shared" si="4"/>
        <v>-9.4154568552758722E-2</v>
      </c>
      <c r="R12" s="12">
        <f t="shared" si="5"/>
        <v>0.292563992309193</v>
      </c>
      <c r="S12" s="12">
        <f t="shared" si="6"/>
        <v>1.5201191680539483</v>
      </c>
      <c r="T12" s="12">
        <f t="shared" si="7"/>
        <v>2.7321748645146253</v>
      </c>
      <c r="U12" s="12">
        <f t="shared" si="8"/>
        <v>3.3299898974445705</v>
      </c>
      <c r="V12" s="12">
        <f t="shared" si="9"/>
        <v>2.9352904679778091</v>
      </c>
      <c r="W12" s="12">
        <f t="shared" si="10"/>
        <v>3.1479899068815458</v>
      </c>
    </row>
    <row r="13" spans="1:23" x14ac:dyDescent="0.2">
      <c r="A13">
        <v>300.10000000000002</v>
      </c>
      <c r="B13" s="6">
        <f t="shared" si="0"/>
        <v>5.0016666666666669</v>
      </c>
      <c r="C13">
        <v>0</v>
      </c>
      <c r="D13">
        <v>14</v>
      </c>
      <c r="E13">
        <v>-3</v>
      </c>
      <c r="F13">
        <v>6</v>
      </c>
      <c r="G13">
        <v>51</v>
      </c>
      <c r="H13">
        <v>56</v>
      </c>
      <c r="I13">
        <v>81</v>
      </c>
      <c r="J13">
        <v>53</v>
      </c>
      <c r="K13">
        <v>44</v>
      </c>
      <c r="M13">
        <v>300.10000000000002</v>
      </c>
      <c r="N13" s="6">
        <f t="shared" si="1"/>
        <v>5.0016666666666669</v>
      </c>
      <c r="O13" s="12">
        <f t="shared" si="2"/>
        <v>0</v>
      </c>
      <c r="P13" s="12">
        <f t="shared" si="3"/>
        <v>0.40447816551458138</v>
      </c>
      <c r="Q13" s="12">
        <f t="shared" si="4"/>
        <v>-9.4154568552758722E-2</v>
      </c>
      <c r="R13" s="12">
        <f t="shared" si="5"/>
        <v>0.19504266153946201</v>
      </c>
      <c r="S13" s="12">
        <f t="shared" si="6"/>
        <v>1.5201191680539483</v>
      </c>
      <c r="T13" s="12">
        <f t="shared" si="7"/>
        <v>2.6842419721547195</v>
      </c>
      <c r="U13" s="12">
        <f t="shared" si="8"/>
        <v>3.2497491770242193</v>
      </c>
      <c r="V13" s="12">
        <f t="shared" si="9"/>
        <v>2.8285526327786159</v>
      </c>
      <c r="W13" s="12">
        <f t="shared" si="10"/>
        <v>3.0111207804953919</v>
      </c>
    </row>
    <row r="14" spans="1:23" x14ac:dyDescent="0.2">
      <c r="A14">
        <v>360.1</v>
      </c>
      <c r="B14" s="6">
        <f t="shared" si="0"/>
        <v>6.0016666666666669</v>
      </c>
      <c r="C14">
        <v>-1</v>
      </c>
      <c r="D14">
        <v>13</v>
      </c>
      <c r="E14">
        <v>-3</v>
      </c>
      <c r="F14">
        <v>6</v>
      </c>
      <c r="G14">
        <v>51</v>
      </c>
      <c r="H14">
        <v>55</v>
      </c>
      <c r="I14">
        <v>82</v>
      </c>
      <c r="J14">
        <v>54</v>
      </c>
      <c r="K14">
        <v>46</v>
      </c>
      <c r="M14">
        <v>360.1</v>
      </c>
      <c r="N14" s="6">
        <f t="shared" si="1"/>
        <v>6.0016666666666669</v>
      </c>
      <c r="O14" s="12">
        <f t="shared" si="2"/>
        <v>-2.1248341254404082E-2</v>
      </c>
      <c r="P14" s="12">
        <f t="shared" si="3"/>
        <v>0.37558686797782553</v>
      </c>
      <c r="Q14" s="12">
        <f t="shared" si="4"/>
        <v>-9.4154568552758722E-2</v>
      </c>
      <c r="R14" s="12">
        <f t="shared" si="5"/>
        <v>0.19504266153946201</v>
      </c>
      <c r="S14" s="12">
        <f t="shared" si="6"/>
        <v>1.5201191680539483</v>
      </c>
      <c r="T14" s="12">
        <f t="shared" si="7"/>
        <v>2.6363090797948141</v>
      </c>
      <c r="U14" s="12">
        <f t="shared" si="8"/>
        <v>3.2898695372343951</v>
      </c>
      <c r="V14" s="12">
        <f t="shared" si="9"/>
        <v>2.8819215503782125</v>
      </c>
      <c r="W14" s="12">
        <f t="shared" si="10"/>
        <v>3.1479899068815458</v>
      </c>
    </row>
    <row r="15" spans="1:23" x14ac:dyDescent="0.2">
      <c r="A15">
        <v>420.1</v>
      </c>
      <c r="B15" s="6">
        <f t="shared" si="0"/>
        <v>7.0016666666666669</v>
      </c>
      <c r="C15">
        <v>1</v>
      </c>
      <c r="D15">
        <v>12</v>
      </c>
      <c r="E15">
        <v>-4</v>
      </c>
      <c r="F15">
        <v>7</v>
      </c>
      <c r="G15">
        <v>53</v>
      </c>
      <c r="H15">
        <v>56</v>
      </c>
      <c r="I15">
        <v>82</v>
      </c>
      <c r="J15">
        <v>55</v>
      </c>
      <c r="K15">
        <v>47</v>
      </c>
      <c r="M15">
        <v>420.1</v>
      </c>
      <c r="N15" s="6">
        <f t="shared" si="1"/>
        <v>7.0016666666666669</v>
      </c>
      <c r="O15" s="12">
        <f t="shared" si="2"/>
        <v>2.1248341254404082E-2</v>
      </c>
      <c r="P15" s="12">
        <f t="shared" si="3"/>
        <v>0.34669557044106974</v>
      </c>
      <c r="Q15" s="12">
        <f t="shared" si="4"/>
        <v>-0.12553942473701163</v>
      </c>
      <c r="R15" s="12">
        <f t="shared" si="5"/>
        <v>0.227549771796039</v>
      </c>
      <c r="S15" s="12">
        <f t="shared" si="6"/>
        <v>1.5797316844482208</v>
      </c>
      <c r="T15" s="12">
        <f t="shared" si="7"/>
        <v>2.6842419721547195</v>
      </c>
      <c r="U15" s="12">
        <f t="shared" si="8"/>
        <v>3.2898695372343951</v>
      </c>
      <c r="V15" s="12">
        <f t="shared" si="9"/>
        <v>2.9352904679778091</v>
      </c>
      <c r="W15" s="12">
        <f t="shared" si="10"/>
        <v>3.2164244700746227</v>
      </c>
    </row>
    <row r="16" spans="1:23" x14ac:dyDescent="0.2">
      <c r="A16">
        <v>480.1</v>
      </c>
      <c r="B16" s="6">
        <f t="shared" si="0"/>
        <v>8.0016666666666669</v>
      </c>
      <c r="C16">
        <v>-1</v>
      </c>
      <c r="D16">
        <v>10</v>
      </c>
      <c r="E16">
        <v>-5</v>
      </c>
      <c r="F16">
        <v>6</v>
      </c>
      <c r="G16">
        <v>52</v>
      </c>
      <c r="H16">
        <v>54</v>
      </c>
      <c r="I16">
        <v>80</v>
      </c>
      <c r="J16">
        <v>53</v>
      </c>
      <c r="K16">
        <v>46</v>
      </c>
      <c r="M16">
        <v>480.1</v>
      </c>
      <c r="N16" s="6">
        <f t="shared" si="1"/>
        <v>8.0016666666666669</v>
      </c>
      <c r="O16" s="12">
        <f t="shared" si="2"/>
        <v>-2.1248341254404082E-2</v>
      </c>
      <c r="P16" s="12">
        <f t="shared" si="3"/>
        <v>0.28891297536755811</v>
      </c>
      <c r="Q16" s="12">
        <f t="shared" si="4"/>
        <v>-0.15692428092126454</v>
      </c>
      <c r="R16" s="12">
        <f t="shared" si="5"/>
        <v>0.19504266153946201</v>
      </c>
      <c r="S16" s="12">
        <f t="shared" si="6"/>
        <v>1.5499254262510844</v>
      </c>
      <c r="T16" s="12">
        <f t="shared" si="7"/>
        <v>2.5883761874349083</v>
      </c>
      <c r="U16" s="12">
        <f t="shared" si="8"/>
        <v>3.2096288168140439</v>
      </c>
      <c r="V16" s="12">
        <f t="shared" si="9"/>
        <v>2.8285526327786159</v>
      </c>
      <c r="W16" s="12">
        <f t="shared" si="10"/>
        <v>3.1479899068815458</v>
      </c>
    </row>
    <row r="17" spans="1:23" x14ac:dyDescent="0.2">
      <c r="A17">
        <v>540.1</v>
      </c>
      <c r="B17" s="6">
        <f t="shared" si="0"/>
        <v>9.0016666666666669</v>
      </c>
      <c r="C17">
        <v>-2</v>
      </c>
      <c r="D17">
        <v>6</v>
      </c>
      <c r="E17">
        <v>-11</v>
      </c>
      <c r="F17">
        <v>5</v>
      </c>
      <c r="G17">
        <v>49</v>
      </c>
      <c r="H17">
        <v>51</v>
      </c>
      <c r="I17">
        <v>77</v>
      </c>
      <c r="J17">
        <v>49</v>
      </c>
      <c r="K17">
        <v>42</v>
      </c>
      <c r="M17">
        <v>540.1</v>
      </c>
      <c r="N17" s="6">
        <f t="shared" si="1"/>
        <v>9.0016666666666669</v>
      </c>
      <c r="O17" s="12">
        <f t="shared" si="2"/>
        <v>-4.2496682508808163E-2</v>
      </c>
      <c r="P17" s="12">
        <f t="shared" si="3"/>
        <v>0.17334778522053487</v>
      </c>
      <c r="Q17" s="12">
        <f t="shared" si="4"/>
        <v>-0.34523341802678198</v>
      </c>
      <c r="R17" s="12">
        <f t="shared" si="5"/>
        <v>0.16253555128288499</v>
      </c>
      <c r="S17" s="12">
        <f t="shared" si="6"/>
        <v>1.4605066516596756</v>
      </c>
      <c r="T17" s="12">
        <f t="shared" si="7"/>
        <v>2.4445775103551912</v>
      </c>
      <c r="U17" s="12">
        <f t="shared" si="8"/>
        <v>3.0892677361835172</v>
      </c>
      <c r="V17" s="12">
        <f t="shared" si="9"/>
        <v>2.6150769623802299</v>
      </c>
      <c r="W17" s="12">
        <f t="shared" si="10"/>
        <v>2.8742516541092376</v>
      </c>
    </row>
    <row r="18" spans="1:23" x14ac:dyDescent="0.2">
      <c r="A18">
        <v>600.1</v>
      </c>
      <c r="B18" s="6">
        <f t="shared" si="0"/>
        <v>10.001666666666667</v>
      </c>
      <c r="C18">
        <v>-2</v>
      </c>
      <c r="D18">
        <v>6</v>
      </c>
      <c r="E18">
        <v>-9</v>
      </c>
      <c r="F18">
        <v>6</v>
      </c>
      <c r="G18">
        <v>38</v>
      </c>
      <c r="H18">
        <v>51</v>
      </c>
      <c r="I18">
        <v>76</v>
      </c>
      <c r="J18">
        <v>47</v>
      </c>
      <c r="K18">
        <v>42</v>
      </c>
      <c r="M18">
        <v>600.1</v>
      </c>
      <c r="N18" s="6">
        <f t="shared" si="1"/>
        <v>10.001666666666667</v>
      </c>
      <c r="O18" s="12">
        <f t="shared" si="2"/>
        <v>-4.2496682508808163E-2</v>
      </c>
      <c r="P18" s="12">
        <f t="shared" si="3"/>
        <v>0.17334778522053487</v>
      </c>
      <c r="Q18" s="12">
        <f t="shared" si="4"/>
        <v>-0.28246370565827617</v>
      </c>
      <c r="R18" s="12">
        <f t="shared" si="5"/>
        <v>0.19504266153946201</v>
      </c>
      <c r="S18" s="12">
        <f t="shared" si="6"/>
        <v>1.132637811491177</v>
      </c>
      <c r="T18" s="12">
        <f t="shared" si="7"/>
        <v>2.4445775103551912</v>
      </c>
      <c r="U18" s="12">
        <f t="shared" si="8"/>
        <v>3.0491473759733418</v>
      </c>
      <c r="V18" s="12">
        <f t="shared" si="9"/>
        <v>2.5083391271810367</v>
      </c>
      <c r="W18" s="12">
        <f t="shared" si="10"/>
        <v>2.8742516541092376</v>
      </c>
    </row>
    <row r="19" spans="1:23" x14ac:dyDescent="0.2">
      <c r="A19">
        <v>660.1</v>
      </c>
      <c r="B19" s="6">
        <f t="shared" si="0"/>
        <v>11.001666666666667</v>
      </c>
      <c r="C19">
        <v>1</v>
      </c>
      <c r="D19">
        <v>8</v>
      </c>
      <c r="E19">
        <v>-9</v>
      </c>
      <c r="F19">
        <v>6</v>
      </c>
      <c r="G19">
        <v>37</v>
      </c>
      <c r="H19">
        <v>50</v>
      </c>
      <c r="I19">
        <v>75</v>
      </c>
      <c r="J19">
        <v>46</v>
      </c>
      <c r="K19">
        <v>41</v>
      </c>
      <c r="M19">
        <v>660.1</v>
      </c>
      <c r="N19" s="6">
        <f t="shared" si="1"/>
        <v>11.001666666666667</v>
      </c>
      <c r="O19" s="12">
        <f t="shared" si="2"/>
        <v>2.1248341254404082E-2</v>
      </c>
      <c r="P19" s="12">
        <f t="shared" si="3"/>
        <v>0.23113038029404651</v>
      </c>
      <c r="Q19" s="12">
        <f t="shared" si="4"/>
        <v>-0.28246370565827617</v>
      </c>
      <c r="R19" s="12">
        <f t="shared" si="5"/>
        <v>0.19504266153946201</v>
      </c>
      <c r="S19" s="12">
        <f t="shared" si="6"/>
        <v>1.1028315532940409</v>
      </c>
      <c r="T19" s="12">
        <f t="shared" si="7"/>
        <v>2.3966446179952854</v>
      </c>
      <c r="U19" s="12">
        <f t="shared" si="8"/>
        <v>3.009027015763166</v>
      </c>
      <c r="V19" s="12">
        <f t="shared" si="9"/>
        <v>2.4549702095814401</v>
      </c>
      <c r="W19" s="12">
        <f t="shared" si="10"/>
        <v>2.8058170909161606</v>
      </c>
    </row>
    <row r="20" spans="1:23" x14ac:dyDescent="0.2">
      <c r="A20">
        <v>720.1</v>
      </c>
      <c r="B20" s="6">
        <f t="shared" si="0"/>
        <v>12.001666666666667</v>
      </c>
      <c r="C20">
        <v>0</v>
      </c>
      <c r="D20">
        <v>6</v>
      </c>
      <c r="E20">
        <v>-12</v>
      </c>
      <c r="F20">
        <v>5</v>
      </c>
      <c r="G20">
        <v>35</v>
      </c>
      <c r="H20">
        <v>49</v>
      </c>
      <c r="I20">
        <v>75</v>
      </c>
      <c r="J20">
        <v>44</v>
      </c>
      <c r="K20">
        <v>41</v>
      </c>
      <c r="M20">
        <v>720.1</v>
      </c>
      <c r="N20" s="6">
        <f t="shared" si="1"/>
        <v>12.001666666666667</v>
      </c>
      <c r="O20" s="12">
        <f t="shared" si="2"/>
        <v>0</v>
      </c>
      <c r="P20" s="12">
        <f t="shared" si="3"/>
        <v>0.17334778522053487</v>
      </c>
      <c r="Q20" s="12">
        <f t="shared" si="4"/>
        <v>-0.37661827421103489</v>
      </c>
      <c r="R20" s="12">
        <f t="shared" si="5"/>
        <v>0.16253555128288499</v>
      </c>
      <c r="S20" s="12">
        <f t="shared" si="6"/>
        <v>1.0432190368997685</v>
      </c>
      <c r="T20" s="12">
        <f t="shared" si="7"/>
        <v>2.3487117256353796</v>
      </c>
      <c r="U20" s="12">
        <f t="shared" si="8"/>
        <v>3.009027015763166</v>
      </c>
      <c r="V20" s="12">
        <f t="shared" si="9"/>
        <v>2.3482323743822473</v>
      </c>
      <c r="W20" s="12">
        <f t="shared" si="10"/>
        <v>2.8058170909161606</v>
      </c>
    </row>
    <row r="21" spans="1:23" x14ac:dyDescent="0.2">
      <c r="A21">
        <v>780.1</v>
      </c>
      <c r="B21" s="6">
        <f t="shared" si="0"/>
        <v>13.001666666666667</v>
      </c>
      <c r="C21">
        <v>1</v>
      </c>
      <c r="D21">
        <v>6</v>
      </c>
      <c r="E21">
        <v>-12</v>
      </c>
      <c r="F21">
        <v>5</v>
      </c>
      <c r="G21">
        <v>36</v>
      </c>
      <c r="H21">
        <v>50</v>
      </c>
      <c r="I21">
        <v>73</v>
      </c>
      <c r="J21">
        <v>40</v>
      </c>
      <c r="K21">
        <v>39</v>
      </c>
      <c r="M21">
        <v>780.1</v>
      </c>
      <c r="N21" s="6">
        <f t="shared" si="1"/>
        <v>13.001666666666667</v>
      </c>
      <c r="O21" s="12">
        <f t="shared" si="2"/>
        <v>2.1248341254404082E-2</v>
      </c>
      <c r="P21" s="12">
        <f t="shared" si="3"/>
        <v>0.17334778522053487</v>
      </c>
      <c r="Q21" s="12">
        <f t="shared" si="4"/>
        <v>-0.37661827421103489</v>
      </c>
      <c r="R21" s="12">
        <f t="shared" si="5"/>
        <v>0.16253555128288499</v>
      </c>
      <c r="S21" s="12">
        <f t="shared" si="6"/>
        <v>1.0730252950969046</v>
      </c>
      <c r="T21" s="12">
        <f t="shared" si="7"/>
        <v>2.3966446179952854</v>
      </c>
      <c r="U21" s="12">
        <f t="shared" si="8"/>
        <v>2.9287862953428152</v>
      </c>
      <c r="V21" s="12">
        <f t="shared" si="9"/>
        <v>2.1347567039838613</v>
      </c>
      <c r="W21" s="12">
        <f t="shared" si="10"/>
        <v>2.6689479645300063</v>
      </c>
    </row>
    <row r="22" spans="1:23" x14ac:dyDescent="0.2">
      <c r="A22">
        <v>840.1</v>
      </c>
      <c r="B22" s="6">
        <f t="shared" si="0"/>
        <v>14.001666666666667</v>
      </c>
      <c r="C22">
        <v>-1</v>
      </c>
      <c r="D22">
        <v>5</v>
      </c>
      <c r="E22">
        <v>-14</v>
      </c>
      <c r="F22">
        <v>4</v>
      </c>
      <c r="G22">
        <v>35</v>
      </c>
      <c r="H22">
        <v>51</v>
      </c>
      <c r="I22">
        <v>74</v>
      </c>
      <c r="J22">
        <v>37</v>
      </c>
      <c r="K22">
        <v>40</v>
      </c>
      <c r="M22">
        <v>840.1</v>
      </c>
      <c r="N22" s="6">
        <f t="shared" si="1"/>
        <v>14.001666666666667</v>
      </c>
      <c r="O22" s="12">
        <f t="shared" si="2"/>
        <v>-2.1248341254404082E-2</v>
      </c>
      <c r="P22" s="12">
        <f t="shared" si="3"/>
        <v>0.14445648768377906</v>
      </c>
      <c r="Q22" s="12">
        <f t="shared" si="4"/>
        <v>-0.43938798657954065</v>
      </c>
      <c r="R22" s="12">
        <f t="shared" si="5"/>
        <v>0.13002844102630801</v>
      </c>
      <c r="S22" s="12">
        <f t="shared" si="6"/>
        <v>1.0432190368997685</v>
      </c>
      <c r="T22" s="12">
        <f t="shared" si="7"/>
        <v>2.4445775103551912</v>
      </c>
      <c r="U22" s="12">
        <f t="shared" si="8"/>
        <v>2.9689066555529906</v>
      </c>
      <c r="V22" s="12">
        <f t="shared" si="9"/>
        <v>1.9746499511850715</v>
      </c>
      <c r="W22" s="12">
        <f t="shared" si="10"/>
        <v>2.7373825277230832</v>
      </c>
    </row>
    <row r="23" spans="1:23" x14ac:dyDescent="0.2">
      <c r="A23">
        <v>900.1</v>
      </c>
      <c r="B23" s="6">
        <f t="shared" si="0"/>
        <v>15.001666666666667</v>
      </c>
      <c r="C23">
        <v>1</v>
      </c>
      <c r="D23">
        <v>7</v>
      </c>
      <c r="E23">
        <v>-13</v>
      </c>
      <c r="F23">
        <v>7</v>
      </c>
      <c r="G23">
        <v>37</v>
      </c>
      <c r="H23">
        <v>52</v>
      </c>
      <c r="I23">
        <v>76</v>
      </c>
      <c r="J23">
        <v>39</v>
      </c>
      <c r="K23">
        <v>43</v>
      </c>
      <c r="M23">
        <v>900.1</v>
      </c>
      <c r="N23" s="6">
        <f t="shared" si="1"/>
        <v>15.001666666666667</v>
      </c>
      <c r="O23" s="12">
        <f t="shared" si="2"/>
        <v>2.1248341254404082E-2</v>
      </c>
      <c r="P23" s="12">
        <f t="shared" si="3"/>
        <v>0.20223908275729069</v>
      </c>
      <c r="Q23" s="12">
        <f t="shared" si="4"/>
        <v>-0.40800313039528779</v>
      </c>
      <c r="R23" s="12">
        <f t="shared" si="5"/>
        <v>0.227549771796039</v>
      </c>
      <c r="S23" s="12">
        <f t="shared" si="6"/>
        <v>1.1028315532940409</v>
      </c>
      <c r="T23" s="12">
        <f t="shared" si="7"/>
        <v>2.4925104027150971</v>
      </c>
      <c r="U23" s="12">
        <f t="shared" si="8"/>
        <v>3.0491473759733418</v>
      </c>
      <c r="V23" s="12">
        <f t="shared" si="9"/>
        <v>2.0813877863842647</v>
      </c>
      <c r="W23" s="12">
        <f t="shared" si="10"/>
        <v>2.9426862173023145</v>
      </c>
    </row>
    <row r="24" spans="1:23" x14ac:dyDescent="0.2">
      <c r="A24">
        <v>960.2</v>
      </c>
      <c r="B24" s="6">
        <f t="shared" si="0"/>
        <v>16.003333333333334</v>
      </c>
      <c r="C24">
        <v>3</v>
      </c>
      <c r="D24">
        <v>7</v>
      </c>
      <c r="E24">
        <v>-13</v>
      </c>
      <c r="F24">
        <v>9</v>
      </c>
      <c r="G24">
        <v>39</v>
      </c>
      <c r="H24">
        <v>54</v>
      </c>
      <c r="I24">
        <v>77</v>
      </c>
      <c r="J24">
        <v>41</v>
      </c>
      <c r="K24">
        <v>45</v>
      </c>
      <c r="M24">
        <v>960.2</v>
      </c>
      <c r="N24" s="6">
        <f t="shared" si="1"/>
        <v>16.003333333333334</v>
      </c>
      <c r="O24" s="12">
        <f t="shared" si="2"/>
        <v>6.3745023763212241E-2</v>
      </c>
      <c r="P24" s="12">
        <f t="shared" si="3"/>
        <v>0.20223908275729069</v>
      </c>
      <c r="Q24" s="12">
        <f t="shared" si="4"/>
        <v>-0.40800313039528779</v>
      </c>
      <c r="R24" s="12">
        <f t="shared" si="5"/>
        <v>0.292563992309193</v>
      </c>
      <c r="S24" s="12">
        <f t="shared" si="6"/>
        <v>1.1624440696883134</v>
      </c>
      <c r="T24" s="12">
        <f t="shared" si="7"/>
        <v>2.5883761874349083</v>
      </c>
      <c r="U24" s="12">
        <f t="shared" si="8"/>
        <v>3.0892677361835172</v>
      </c>
      <c r="V24" s="12">
        <f t="shared" si="9"/>
        <v>2.1881256215834575</v>
      </c>
      <c r="W24" s="12">
        <f t="shared" si="10"/>
        <v>3.0795553436884688</v>
      </c>
    </row>
    <row r="25" spans="1:23" x14ac:dyDescent="0.2">
      <c r="A25">
        <v>1020.2</v>
      </c>
      <c r="B25" s="6">
        <f t="shared" si="0"/>
        <v>17.003333333333334</v>
      </c>
      <c r="C25">
        <v>3</v>
      </c>
      <c r="D25">
        <v>6</v>
      </c>
      <c r="E25">
        <v>-14</v>
      </c>
      <c r="F25">
        <v>8</v>
      </c>
      <c r="G25">
        <v>39</v>
      </c>
      <c r="H25">
        <v>54</v>
      </c>
      <c r="I25">
        <v>79</v>
      </c>
      <c r="J25">
        <v>40</v>
      </c>
      <c r="K25">
        <v>43</v>
      </c>
      <c r="M25">
        <v>1020.2</v>
      </c>
      <c r="N25" s="6">
        <f t="shared" si="1"/>
        <v>17.003333333333334</v>
      </c>
      <c r="O25" s="12">
        <f t="shared" si="2"/>
        <v>6.3745023763212241E-2</v>
      </c>
      <c r="P25" s="12">
        <f t="shared" si="3"/>
        <v>0.17334778522053487</v>
      </c>
      <c r="Q25" s="12">
        <f t="shared" si="4"/>
        <v>-0.43938798657954065</v>
      </c>
      <c r="R25" s="12">
        <f t="shared" si="5"/>
        <v>0.26005688205261601</v>
      </c>
      <c r="S25" s="12">
        <f t="shared" si="6"/>
        <v>1.1624440696883134</v>
      </c>
      <c r="T25" s="12">
        <f t="shared" si="7"/>
        <v>2.5883761874349083</v>
      </c>
      <c r="U25" s="12">
        <f t="shared" si="8"/>
        <v>3.1695084566038685</v>
      </c>
      <c r="V25" s="12">
        <f t="shared" si="9"/>
        <v>2.1347567039838613</v>
      </c>
      <c r="W25" s="12">
        <f t="shared" si="10"/>
        <v>2.9426862173023145</v>
      </c>
    </row>
    <row r="26" spans="1:23" x14ac:dyDescent="0.2">
      <c r="A26">
        <v>1080.0999999999999</v>
      </c>
      <c r="B26" s="6">
        <f t="shared" si="0"/>
        <v>18.001666666666665</v>
      </c>
      <c r="C26">
        <v>5</v>
      </c>
      <c r="D26">
        <v>8</v>
      </c>
      <c r="E26">
        <v>-13</v>
      </c>
      <c r="F26">
        <v>11</v>
      </c>
      <c r="G26">
        <v>42</v>
      </c>
      <c r="H26">
        <v>57</v>
      </c>
      <c r="I26">
        <v>81</v>
      </c>
      <c r="J26">
        <v>42</v>
      </c>
      <c r="K26">
        <v>46</v>
      </c>
      <c r="M26">
        <v>1080.0999999999999</v>
      </c>
      <c r="N26" s="6">
        <f t="shared" si="1"/>
        <v>18.001666666666665</v>
      </c>
      <c r="O26" s="12">
        <f t="shared" si="2"/>
        <v>0.10624170627202041</v>
      </c>
      <c r="P26" s="12">
        <f t="shared" si="3"/>
        <v>0.23113038029404651</v>
      </c>
      <c r="Q26" s="12">
        <f t="shared" si="4"/>
        <v>-0.40800313039528779</v>
      </c>
      <c r="R26" s="12">
        <f t="shared" si="5"/>
        <v>0.35757821282234703</v>
      </c>
      <c r="S26" s="12">
        <f t="shared" si="6"/>
        <v>1.2518628442797219</v>
      </c>
      <c r="T26" s="12">
        <f t="shared" si="7"/>
        <v>2.7321748645146253</v>
      </c>
      <c r="U26" s="12">
        <f t="shared" si="8"/>
        <v>3.2497491770242193</v>
      </c>
      <c r="V26" s="12">
        <f t="shared" si="9"/>
        <v>2.2414945391830541</v>
      </c>
      <c r="W26" s="12">
        <f t="shared" si="10"/>
        <v>3.1479899068815458</v>
      </c>
    </row>
    <row r="27" spans="1:23" x14ac:dyDescent="0.2">
      <c r="A27">
        <v>1140.2</v>
      </c>
      <c r="B27" s="6">
        <f t="shared" si="0"/>
        <v>19.003333333333334</v>
      </c>
      <c r="C27">
        <v>6</v>
      </c>
      <c r="D27">
        <v>8</v>
      </c>
      <c r="E27">
        <v>-14</v>
      </c>
      <c r="F27">
        <v>12</v>
      </c>
      <c r="G27">
        <v>42</v>
      </c>
      <c r="H27">
        <v>61</v>
      </c>
      <c r="I27">
        <v>83</v>
      </c>
      <c r="J27">
        <v>43</v>
      </c>
      <c r="K27">
        <v>48</v>
      </c>
      <c r="M27">
        <v>1140.2</v>
      </c>
      <c r="N27" s="6">
        <f t="shared" si="1"/>
        <v>19.003333333333334</v>
      </c>
      <c r="O27" s="12">
        <f t="shared" si="2"/>
        <v>0.12749004752642448</v>
      </c>
      <c r="P27" s="12">
        <f t="shared" si="3"/>
        <v>0.23113038029404651</v>
      </c>
      <c r="Q27" s="12">
        <f t="shared" si="4"/>
        <v>-0.43938798657954065</v>
      </c>
      <c r="R27" s="12">
        <f t="shared" si="5"/>
        <v>0.39008532307892402</v>
      </c>
      <c r="S27" s="12">
        <f t="shared" si="6"/>
        <v>1.2518628442797219</v>
      </c>
      <c r="T27" s="12">
        <f t="shared" si="7"/>
        <v>2.9239064339542482</v>
      </c>
      <c r="U27" s="12">
        <f t="shared" si="8"/>
        <v>3.3299898974445705</v>
      </c>
      <c r="V27" s="12">
        <f t="shared" si="9"/>
        <v>2.2948634567826507</v>
      </c>
      <c r="W27" s="12">
        <f t="shared" si="10"/>
        <v>3.2848590332677001</v>
      </c>
    </row>
    <row r="28" spans="1:23" x14ac:dyDescent="0.2">
      <c r="A28">
        <v>1200.2</v>
      </c>
      <c r="B28" s="6">
        <f t="shared" si="0"/>
        <v>20.003333333333334</v>
      </c>
      <c r="C28">
        <v>10</v>
      </c>
      <c r="D28">
        <v>12</v>
      </c>
      <c r="E28">
        <v>-11</v>
      </c>
      <c r="F28">
        <v>17</v>
      </c>
      <c r="G28">
        <v>48</v>
      </c>
      <c r="H28">
        <v>64</v>
      </c>
      <c r="I28">
        <v>88</v>
      </c>
      <c r="J28">
        <v>47</v>
      </c>
      <c r="K28">
        <v>52</v>
      </c>
      <c r="M28">
        <v>1200.2</v>
      </c>
      <c r="N28" s="6">
        <f t="shared" si="1"/>
        <v>20.003333333333334</v>
      </c>
      <c r="O28" s="12">
        <f t="shared" si="2"/>
        <v>0.21248341254404082</v>
      </c>
      <c r="P28" s="12">
        <f t="shared" si="3"/>
        <v>0.34669557044106974</v>
      </c>
      <c r="Q28" s="12">
        <f t="shared" si="4"/>
        <v>-0.34523341802678198</v>
      </c>
      <c r="R28" s="12">
        <f t="shared" si="5"/>
        <v>0.55262087436180907</v>
      </c>
      <c r="S28" s="12">
        <f t="shared" si="6"/>
        <v>1.4307003934625395</v>
      </c>
      <c r="T28" s="12">
        <f t="shared" si="7"/>
        <v>3.0677051110339653</v>
      </c>
      <c r="U28" s="12">
        <f t="shared" si="8"/>
        <v>3.5305916984954484</v>
      </c>
      <c r="V28" s="12">
        <f t="shared" si="9"/>
        <v>2.5083391271810367</v>
      </c>
      <c r="W28" s="12">
        <f t="shared" si="10"/>
        <v>3.5585972860400084</v>
      </c>
    </row>
    <row r="29" spans="1:23" x14ac:dyDescent="0.2">
      <c r="A29">
        <v>1260.2</v>
      </c>
      <c r="B29" s="6">
        <f t="shared" si="0"/>
        <v>21.003333333333334</v>
      </c>
      <c r="C29">
        <v>9</v>
      </c>
      <c r="D29">
        <v>11</v>
      </c>
      <c r="E29">
        <v>-13</v>
      </c>
      <c r="F29">
        <v>16</v>
      </c>
      <c r="G29">
        <v>47</v>
      </c>
      <c r="H29">
        <v>64</v>
      </c>
      <c r="I29">
        <v>88</v>
      </c>
      <c r="J29">
        <v>44</v>
      </c>
      <c r="K29">
        <v>54</v>
      </c>
      <c r="M29">
        <v>1260.2</v>
      </c>
      <c r="N29" s="6">
        <f t="shared" si="1"/>
        <v>21.003333333333334</v>
      </c>
      <c r="O29" s="12">
        <f t="shared" si="2"/>
        <v>0.19123507128963674</v>
      </c>
      <c r="P29" s="12">
        <f t="shared" si="3"/>
        <v>0.31780427290431396</v>
      </c>
      <c r="Q29" s="12">
        <f t="shared" si="4"/>
        <v>-0.40800313039528779</v>
      </c>
      <c r="R29" s="12">
        <f t="shared" si="5"/>
        <v>0.52011376410523202</v>
      </c>
      <c r="S29" s="12">
        <f t="shared" si="6"/>
        <v>1.4008941352654032</v>
      </c>
      <c r="T29" s="12">
        <f t="shared" si="7"/>
        <v>3.0677051110339653</v>
      </c>
      <c r="U29" s="12">
        <f t="shared" si="8"/>
        <v>3.5305916984954484</v>
      </c>
      <c r="V29" s="12">
        <f t="shared" si="9"/>
        <v>2.3482323743822473</v>
      </c>
      <c r="W29" s="12">
        <f t="shared" si="10"/>
        <v>3.6954664124261627</v>
      </c>
    </row>
    <row r="30" spans="1:23" x14ac:dyDescent="0.2">
      <c r="A30">
        <v>1320.2</v>
      </c>
      <c r="B30" s="6">
        <f t="shared" si="0"/>
        <v>22.003333333333334</v>
      </c>
      <c r="C30">
        <v>10</v>
      </c>
      <c r="D30">
        <v>11</v>
      </c>
      <c r="E30">
        <v>-13</v>
      </c>
      <c r="F30">
        <v>19</v>
      </c>
      <c r="G30">
        <v>50</v>
      </c>
      <c r="H30">
        <v>66</v>
      </c>
      <c r="I30">
        <v>91</v>
      </c>
      <c r="J30">
        <v>46</v>
      </c>
      <c r="K30">
        <v>60</v>
      </c>
      <c r="M30">
        <v>1320.2</v>
      </c>
      <c r="N30" s="6">
        <f t="shared" si="1"/>
        <v>22.003333333333334</v>
      </c>
      <c r="O30" s="12">
        <f t="shared" si="2"/>
        <v>0.21248341254404082</v>
      </c>
      <c r="P30" s="12">
        <f t="shared" si="3"/>
        <v>0.31780427290431396</v>
      </c>
      <c r="Q30" s="12">
        <f t="shared" si="4"/>
        <v>-0.40800313039528779</v>
      </c>
      <c r="R30" s="12">
        <f t="shared" si="5"/>
        <v>0.61763509487496304</v>
      </c>
      <c r="S30" s="12">
        <f t="shared" si="6"/>
        <v>1.490312909856812</v>
      </c>
      <c r="T30" s="12">
        <f t="shared" si="7"/>
        <v>3.1635708957537769</v>
      </c>
      <c r="U30" s="12">
        <f t="shared" si="8"/>
        <v>3.650952779125975</v>
      </c>
      <c r="V30" s="12">
        <f t="shared" si="9"/>
        <v>2.4549702095814401</v>
      </c>
      <c r="W30" s="12">
        <f t="shared" si="10"/>
        <v>4.1060737915846248</v>
      </c>
    </row>
    <row r="31" spans="1:23" x14ac:dyDescent="0.2">
      <c r="A31">
        <v>1380.2</v>
      </c>
      <c r="B31" s="6">
        <f t="shared" si="0"/>
        <v>23.003333333333334</v>
      </c>
      <c r="C31">
        <v>14</v>
      </c>
      <c r="D31">
        <v>14</v>
      </c>
      <c r="E31">
        <v>-10</v>
      </c>
      <c r="F31">
        <v>25</v>
      </c>
      <c r="G31">
        <v>51</v>
      </c>
      <c r="H31">
        <v>69</v>
      </c>
      <c r="I31">
        <v>95</v>
      </c>
      <c r="J31">
        <v>48</v>
      </c>
      <c r="K31">
        <v>65</v>
      </c>
      <c r="M31">
        <v>1380.2</v>
      </c>
      <c r="N31" s="6">
        <f t="shared" si="1"/>
        <v>23.003333333333334</v>
      </c>
      <c r="O31" s="12">
        <f t="shared" si="2"/>
        <v>0.29747677756165714</v>
      </c>
      <c r="P31" s="12">
        <f t="shared" si="3"/>
        <v>0.40447816551458138</v>
      </c>
      <c r="Q31" s="12">
        <f t="shared" si="4"/>
        <v>-0.31384856184252907</v>
      </c>
      <c r="R31" s="12">
        <f t="shared" si="5"/>
        <v>0.81267775641442508</v>
      </c>
      <c r="S31" s="12">
        <f t="shared" si="6"/>
        <v>1.5201191680539483</v>
      </c>
      <c r="T31" s="12">
        <f t="shared" si="7"/>
        <v>3.307369572833494</v>
      </c>
      <c r="U31" s="12">
        <f t="shared" si="8"/>
        <v>3.8114342199666771</v>
      </c>
      <c r="V31" s="12">
        <f t="shared" si="9"/>
        <v>2.5617080447806333</v>
      </c>
      <c r="W31" s="12">
        <f t="shared" si="10"/>
        <v>4.4482466075500104</v>
      </c>
    </row>
    <row r="32" spans="1:23" x14ac:dyDescent="0.2">
      <c r="A32">
        <v>1440.2</v>
      </c>
      <c r="B32" s="6">
        <f t="shared" si="0"/>
        <v>24.003333333333334</v>
      </c>
      <c r="C32">
        <v>18</v>
      </c>
      <c r="D32">
        <v>17</v>
      </c>
      <c r="E32">
        <v>-8</v>
      </c>
      <c r="F32">
        <v>30</v>
      </c>
      <c r="G32">
        <v>55</v>
      </c>
      <c r="H32">
        <v>74</v>
      </c>
      <c r="I32">
        <v>98</v>
      </c>
      <c r="J32">
        <v>52</v>
      </c>
      <c r="K32">
        <v>71</v>
      </c>
      <c r="M32">
        <v>1440.2</v>
      </c>
      <c r="N32" s="6">
        <f t="shared" si="1"/>
        <v>24.003333333333334</v>
      </c>
      <c r="O32" s="12">
        <f t="shared" si="2"/>
        <v>0.38247014257927348</v>
      </c>
      <c r="P32" s="12">
        <f t="shared" si="3"/>
        <v>0.4911520581248488</v>
      </c>
      <c r="Q32" s="12">
        <f t="shared" si="4"/>
        <v>-0.25107884947402326</v>
      </c>
      <c r="R32" s="12">
        <f t="shared" si="5"/>
        <v>0.97521330769731007</v>
      </c>
      <c r="S32" s="12">
        <f t="shared" si="6"/>
        <v>1.6393442008424932</v>
      </c>
      <c r="T32" s="12">
        <f t="shared" si="7"/>
        <v>3.5470340346330222</v>
      </c>
      <c r="U32" s="12">
        <f t="shared" si="8"/>
        <v>3.9317953005972037</v>
      </c>
      <c r="V32" s="12">
        <f t="shared" si="9"/>
        <v>2.7751837151790193</v>
      </c>
      <c r="W32" s="12">
        <f t="shared" si="10"/>
        <v>4.858853986708473</v>
      </c>
    </row>
    <row r="33" spans="1:23" x14ac:dyDescent="0.2">
      <c r="A33">
        <v>1500.2</v>
      </c>
      <c r="B33" s="6">
        <f t="shared" si="0"/>
        <v>25.003333333333334</v>
      </c>
      <c r="C33">
        <v>20</v>
      </c>
      <c r="D33">
        <v>17</v>
      </c>
      <c r="E33">
        <v>-8</v>
      </c>
      <c r="F33">
        <v>33</v>
      </c>
      <c r="G33">
        <v>59</v>
      </c>
      <c r="H33">
        <v>75</v>
      </c>
      <c r="I33">
        <v>99</v>
      </c>
      <c r="J33">
        <v>53</v>
      </c>
      <c r="K33">
        <v>74</v>
      </c>
      <c r="M33">
        <v>1500.2</v>
      </c>
      <c r="N33" s="6">
        <f t="shared" si="1"/>
        <v>25.003333333333334</v>
      </c>
      <c r="O33" s="12">
        <f t="shared" si="2"/>
        <v>0.42496682508808165</v>
      </c>
      <c r="P33" s="12">
        <f t="shared" si="3"/>
        <v>0.4911520581248488</v>
      </c>
      <c r="Q33" s="12">
        <f t="shared" si="4"/>
        <v>-0.25107884947402326</v>
      </c>
      <c r="R33" s="12">
        <f t="shared" si="5"/>
        <v>1.0727346384670411</v>
      </c>
      <c r="S33" s="12">
        <f t="shared" si="6"/>
        <v>1.7585692336310381</v>
      </c>
      <c r="T33" s="12">
        <f t="shared" si="7"/>
        <v>3.5949669269929281</v>
      </c>
      <c r="U33" s="12">
        <f t="shared" si="8"/>
        <v>3.9719156608073796</v>
      </c>
      <c r="V33" s="12">
        <f t="shared" si="9"/>
        <v>2.8285526327786159</v>
      </c>
      <c r="W33" s="12">
        <f t="shared" si="10"/>
        <v>5.0641576762877039</v>
      </c>
    </row>
    <row r="34" spans="1:23" x14ac:dyDescent="0.2">
      <c r="A34">
        <v>1560.2</v>
      </c>
      <c r="B34" s="6">
        <f t="shared" si="0"/>
        <v>26.003333333333334</v>
      </c>
      <c r="C34">
        <v>21</v>
      </c>
      <c r="D34">
        <v>19</v>
      </c>
      <c r="E34">
        <v>-6</v>
      </c>
      <c r="F34">
        <v>36</v>
      </c>
      <c r="G34">
        <v>61</v>
      </c>
      <c r="H34">
        <v>79</v>
      </c>
      <c r="I34">
        <v>102</v>
      </c>
      <c r="J34">
        <v>56</v>
      </c>
      <c r="K34">
        <v>76</v>
      </c>
      <c r="M34">
        <v>1560.2</v>
      </c>
      <c r="N34" s="6">
        <f t="shared" si="1"/>
        <v>26.003333333333334</v>
      </c>
      <c r="O34" s="12">
        <f t="shared" si="2"/>
        <v>0.4462151663424857</v>
      </c>
      <c r="P34" s="12">
        <f t="shared" si="3"/>
        <v>0.54893465319836043</v>
      </c>
      <c r="Q34" s="12">
        <f t="shared" si="4"/>
        <v>-0.18830913710551744</v>
      </c>
      <c r="R34" s="12">
        <f t="shared" si="5"/>
        <v>1.170255969236772</v>
      </c>
      <c r="S34" s="12">
        <f t="shared" si="6"/>
        <v>1.8181817500253106</v>
      </c>
      <c r="T34" s="12">
        <f t="shared" si="7"/>
        <v>3.786698496432551</v>
      </c>
      <c r="U34" s="12">
        <f t="shared" si="8"/>
        <v>4.0922767414379058</v>
      </c>
      <c r="V34" s="12">
        <f t="shared" si="9"/>
        <v>2.9886593855774057</v>
      </c>
      <c r="W34" s="12">
        <f t="shared" si="10"/>
        <v>5.2010268026738586</v>
      </c>
    </row>
    <row r="35" spans="1:23" x14ac:dyDescent="0.2">
      <c r="A35">
        <v>1620.2</v>
      </c>
      <c r="B35" s="6">
        <f t="shared" si="0"/>
        <v>27.003333333333334</v>
      </c>
      <c r="C35">
        <v>25</v>
      </c>
      <c r="D35">
        <v>21</v>
      </c>
      <c r="E35">
        <v>-3</v>
      </c>
      <c r="F35">
        <v>39</v>
      </c>
      <c r="G35">
        <v>64</v>
      </c>
      <c r="H35">
        <v>83</v>
      </c>
      <c r="I35">
        <v>106</v>
      </c>
      <c r="J35">
        <v>57</v>
      </c>
      <c r="K35">
        <v>83</v>
      </c>
      <c r="M35">
        <v>1620.2</v>
      </c>
      <c r="N35" s="6">
        <f t="shared" si="1"/>
        <v>27.003333333333334</v>
      </c>
      <c r="O35" s="12">
        <f t="shared" si="2"/>
        <v>0.53120853136010204</v>
      </c>
      <c r="P35" s="12">
        <f t="shared" si="3"/>
        <v>0.60671724827187201</v>
      </c>
      <c r="Q35" s="12">
        <f t="shared" si="4"/>
        <v>-9.4154568552758722E-2</v>
      </c>
      <c r="R35" s="12">
        <f t="shared" si="5"/>
        <v>1.2677773000065031</v>
      </c>
      <c r="S35" s="12">
        <f t="shared" si="6"/>
        <v>1.9076005246167194</v>
      </c>
      <c r="T35" s="12">
        <f t="shared" si="7"/>
        <v>3.9784300658721738</v>
      </c>
      <c r="U35" s="12">
        <f t="shared" si="8"/>
        <v>4.2527581822786082</v>
      </c>
      <c r="V35" s="12">
        <f t="shared" si="9"/>
        <v>3.0420283031770019</v>
      </c>
      <c r="W35" s="12">
        <f t="shared" si="10"/>
        <v>5.6800687450253982</v>
      </c>
    </row>
    <row r="36" spans="1:23" x14ac:dyDescent="0.2">
      <c r="A36">
        <v>1680.2</v>
      </c>
      <c r="B36" s="6">
        <f t="shared" si="0"/>
        <v>28.003333333333334</v>
      </c>
      <c r="C36">
        <v>26</v>
      </c>
      <c r="D36">
        <v>22</v>
      </c>
      <c r="E36">
        <v>-3</v>
      </c>
      <c r="F36">
        <v>43</v>
      </c>
      <c r="G36">
        <v>68</v>
      </c>
      <c r="H36">
        <v>85</v>
      </c>
      <c r="I36">
        <v>108</v>
      </c>
      <c r="J36">
        <v>60</v>
      </c>
      <c r="K36">
        <v>86</v>
      </c>
      <c r="M36">
        <v>1680.2</v>
      </c>
      <c r="N36" s="6">
        <f t="shared" si="1"/>
        <v>28.003333333333334</v>
      </c>
      <c r="O36" s="12">
        <f t="shared" si="2"/>
        <v>0.55245687261450616</v>
      </c>
      <c r="P36" s="12">
        <f t="shared" si="3"/>
        <v>0.63560854580862791</v>
      </c>
      <c r="Q36" s="12">
        <f t="shared" si="4"/>
        <v>-9.4154568552758722E-2</v>
      </c>
      <c r="R36" s="12">
        <f t="shared" si="5"/>
        <v>1.3978057410328111</v>
      </c>
      <c r="S36" s="12">
        <f t="shared" si="6"/>
        <v>2.0268255574052643</v>
      </c>
      <c r="T36" s="12">
        <f t="shared" si="7"/>
        <v>4.0742958505919855</v>
      </c>
      <c r="U36" s="12">
        <f t="shared" si="8"/>
        <v>4.332998902698959</v>
      </c>
      <c r="V36" s="12">
        <f t="shared" si="9"/>
        <v>3.2021350559757917</v>
      </c>
      <c r="W36" s="12">
        <f t="shared" si="10"/>
        <v>5.885372434604629</v>
      </c>
    </row>
    <row r="37" spans="1:23" x14ac:dyDescent="0.2">
      <c r="A37">
        <v>1740.2</v>
      </c>
      <c r="B37" s="6">
        <f t="shared" si="0"/>
        <v>29.003333333333334</v>
      </c>
      <c r="C37">
        <v>53</v>
      </c>
      <c r="D37">
        <v>48</v>
      </c>
      <c r="E37">
        <v>22</v>
      </c>
      <c r="F37">
        <v>70</v>
      </c>
      <c r="G37">
        <v>95</v>
      </c>
      <c r="H37">
        <v>111</v>
      </c>
      <c r="I37">
        <v>134</v>
      </c>
      <c r="J37">
        <v>85</v>
      </c>
      <c r="K37">
        <v>112</v>
      </c>
      <c r="M37">
        <v>1740.2</v>
      </c>
      <c r="N37" s="6">
        <f t="shared" si="1"/>
        <v>29.003333333333334</v>
      </c>
      <c r="O37" s="12">
        <f t="shared" si="2"/>
        <v>1.1261620864834163</v>
      </c>
      <c r="P37" s="12">
        <f t="shared" si="3"/>
        <v>1.386782281764279</v>
      </c>
      <c r="Q37" s="12">
        <f t="shared" si="4"/>
        <v>0.69046683605356396</v>
      </c>
      <c r="R37" s="12">
        <f t="shared" si="5"/>
        <v>2.2754977179603899</v>
      </c>
      <c r="S37" s="12">
        <f t="shared" si="6"/>
        <v>2.8315945287279427</v>
      </c>
      <c r="T37" s="12">
        <f t="shared" si="7"/>
        <v>5.3205510519495336</v>
      </c>
      <c r="U37" s="12">
        <f t="shared" si="8"/>
        <v>5.3761282681635238</v>
      </c>
      <c r="V37" s="12">
        <f t="shared" si="9"/>
        <v>4.5363579959657052</v>
      </c>
      <c r="W37" s="12">
        <f t="shared" si="10"/>
        <v>7.6646710776246332</v>
      </c>
    </row>
    <row r="38" spans="1:23" x14ac:dyDescent="0.2">
      <c r="A38">
        <v>1800.2</v>
      </c>
      <c r="B38" s="6">
        <f t="shared" si="0"/>
        <v>30.003333333333334</v>
      </c>
      <c r="C38">
        <v>55</v>
      </c>
      <c r="D38">
        <v>50</v>
      </c>
      <c r="E38">
        <v>25</v>
      </c>
      <c r="F38">
        <v>74</v>
      </c>
      <c r="G38">
        <v>99</v>
      </c>
      <c r="H38">
        <v>115</v>
      </c>
      <c r="I38">
        <v>137</v>
      </c>
      <c r="J38">
        <v>88</v>
      </c>
      <c r="K38">
        <v>115</v>
      </c>
      <c r="M38">
        <v>1800.2</v>
      </c>
      <c r="N38" s="6">
        <f t="shared" si="1"/>
        <v>30.003333333333334</v>
      </c>
      <c r="O38" s="12">
        <f t="shared" si="2"/>
        <v>1.1686587689922245</v>
      </c>
      <c r="P38" s="12">
        <f t="shared" si="3"/>
        <v>1.4445648768377906</v>
      </c>
      <c r="Q38" s="12">
        <f t="shared" si="4"/>
        <v>0.78462140460632268</v>
      </c>
      <c r="R38" s="12">
        <f t="shared" si="5"/>
        <v>2.4055261589866981</v>
      </c>
      <c r="S38" s="12">
        <f t="shared" si="6"/>
        <v>2.9508195615164876</v>
      </c>
      <c r="T38" s="12">
        <f t="shared" si="7"/>
        <v>5.512282621389156</v>
      </c>
      <c r="U38" s="12">
        <f t="shared" si="8"/>
        <v>5.49648934879405</v>
      </c>
      <c r="V38" s="12">
        <f t="shared" si="9"/>
        <v>4.6964647487644946</v>
      </c>
      <c r="W38" s="12">
        <f t="shared" si="10"/>
        <v>7.8699747672038649</v>
      </c>
    </row>
    <row r="39" spans="1:23" x14ac:dyDescent="0.2">
      <c r="A39">
        <v>1860.2</v>
      </c>
      <c r="B39" s="6">
        <f t="shared" si="0"/>
        <v>31.003333333333334</v>
      </c>
      <c r="C39">
        <v>31</v>
      </c>
      <c r="D39">
        <v>52</v>
      </c>
      <c r="E39">
        <v>27</v>
      </c>
      <c r="F39">
        <v>79</v>
      </c>
      <c r="G39">
        <v>102</v>
      </c>
      <c r="H39">
        <v>118</v>
      </c>
      <c r="I39">
        <v>139</v>
      </c>
      <c r="J39">
        <v>92</v>
      </c>
      <c r="K39">
        <v>119</v>
      </c>
      <c r="M39">
        <v>1860.2</v>
      </c>
      <c r="N39" s="6">
        <f t="shared" si="1"/>
        <v>31.003333333333334</v>
      </c>
      <c r="O39" s="12">
        <f t="shared" si="2"/>
        <v>0.6586985788865265</v>
      </c>
      <c r="P39" s="12">
        <f t="shared" si="3"/>
        <v>1.5023474719113021</v>
      </c>
      <c r="Q39" s="12">
        <f t="shared" si="4"/>
        <v>0.8473911169748285</v>
      </c>
      <c r="R39" s="12">
        <f t="shared" si="5"/>
        <v>2.5680617102695833</v>
      </c>
      <c r="S39" s="12">
        <f t="shared" si="6"/>
        <v>3.0402383361078966</v>
      </c>
      <c r="T39" s="12">
        <f t="shared" si="7"/>
        <v>5.656081298468874</v>
      </c>
      <c r="U39" s="12">
        <f t="shared" si="8"/>
        <v>5.5767300692144017</v>
      </c>
      <c r="V39" s="12">
        <f t="shared" si="9"/>
        <v>4.9099404191628802</v>
      </c>
      <c r="W39" s="12">
        <f t="shared" si="10"/>
        <v>8.1437130199761736</v>
      </c>
    </row>
    <row r="40" spans="1:23" x14ac:dyDescent="0.2">
      <c r="A40">
        <v>1920.2</v>
      </c>
      <c r="B40" s="6">
        <f t="shared" si="0"/>
        <v>32.003333333333337</v>
      </c>
      <c r="C40">
        <v>32</v>
      </c>
      <c r="D40">
        <v>55</v>
      </c>
      <c r="E40">
        <v>27</v>
      </c>
      <c r="F40">
        <v>81</v>
      </c>
      <c r="G40">
        <v>105</v>
      </c>
      <c r="H40">
        <v>120</v>
      </c>
      <c r="I40">
        <v>142</v>
      </c>
      <c r="J40">
        <v>93</v>
      </c>
      <c r="K40">
        <v>121</v>
      </c>
      <c r="M40">
        <v>1920.2</v>
      </c>
      <c r="N40" s="6">
        <f t="shared" si="1"/>
        <v>32.003333333333337</v>
      </c>
      <c r="O40" s="12">
        <f t="shared" si="2"/>
        <v>0.67994692014093061</v>
      </c>
      <c r="P40" s="12">
        <f t="shared" si="3"/>
        <v>1.5890213645215696</v>
      </c>
      <c r="Q40" s="12">
        <f t="shared" si="4"/>
        <v>0.8473911169748285</v>
      </c>
      <c r="R40" s="12">
        <f t="shared" si="5"/>
        <v>2.6330759307827369</v>
      </c>
      <c r="S40" s="12">
        <f t="shared" si="6"/>
        <v>3.1296571106993052</v>
      </c>
      <c r="T40" s="12">
        <f t="shared" si="7"/>
        <v>5.7519470831886848</v>
      </c>
      <c r="U40" s="12">
        <f t="shared" si="8"/>
        <v>5.6970911498449279</v>
      </c>
      <c r="V40" s="12">
        <f t="shared" si="9"/>
        <v>4.9633093367624772</v>
      </c>
      <c r="W40" s="12">
        <f t="shared" si="10"/>
        <v>8.2805821463623275</v>
      </c>
    </row>
    <row r="41" spans="1:23" x14ac:dyDescent="0.2">
      <c r="A41">
        <v>1980.3</v>
      </c>
      <c r="B41" s="6">
        <f t="shared" si="0"/>
        <v>33.005000000000003</v>
      </c>
      <c r="C41">
        <v>36</v>
      </c>
      <c r="D41">
        <v>57</v>
      </c>
      <c r="E41">
        <v>30</v>
      </c>
      <c r="F41">
        <v>86</v>
      </c>
      <c r="G41">
        <v>110</v>
      </c>
      <c r="H41">
        <v>125</v>
      </c>
      <c r="I41">
        <v>146</v>
      </c>
      <c r="J41">
        <v>98</v>
      </c>
      <c r="K41">
        <v>125</v>
      </c>
      <c r="M41">
        <v>1980.3</v>
      </c>
      <c r="N41" s="6">
        <f t="shared" si="1"/>
        <v>33.005000000000003</v>
      </c>
      <c r="O41" s="12">
        <f t="shared" si="2"/>
        <v>0.76494028515854695</v>
      </c>
      <c r="P41" s="12">
        <f t="shared" si="3"/>
        <v>1.6468039595950812</v>
      </c>
      <c r="Q41" s="12">
        <f t="shared" si="4"/>
        <v>0.94154568552758711</v>
      </c>
      <c r="R41" s="12">
        <f t="shared" si="5"/>
        <v>2.7956114820656222</v>
      </c>
      <c r="S41" s="12">
        <f t="shared" si="6"/>
        <v>3.2786884016849864</v>
      </c>
      <c r="T41" s="12">
        <f t="shared" si="7"/>
        <v>5.9916115449882135</v>
      </c>
      <c r="U41" s="12">
        <f t="shared" si="8"/>
        <v>5.8575725906856304</v>
      </c>
      <c r="V41" s="12">
        <f t="shared" si="9"/>
        <v>5.2301539247604598</v>
      </c>
      <c r="W41" s="12">
        <f t="shared" si="10"/>
        <v>8.5543203991346353</v>
      </c>
    </row>
    <row r="42" spans="1:23" x14ac:dyDescent="0.2">
      <c r="A42">
        <v>2040.3</v>
      </c>
      <c r="B42" s="6">
        <f t="shared" si="0"/>
        <v>34.005000000000003</v>
      </c>
      <c r="C42">
        <v>36</v>
      </c>
      <c r="D42">
        <v>58</v>
      </c>
      <c r="E42">
        <v>31</v>
      </c>
      <c r="F42">
        <v>90</v>
      </c>
      <c r="G42">
        <v>112</v>
      </c>
      <c r="H42">
        <v>127</v>
      </c>
      <c r="I42">
        <v>149</v>
      </c>
      <c r="J42">
        <v>100</v>
      </c>
      <c r="K42">
        <v>129</v>
      </c>
      <c r="M42">
        <v>2040.3</v>
      </c>
      <c r="N42" s="6">
        <f t="shared" si="1"/>
        <v>34.005000000000003</v>
      </c>
      <c r="O42" s="12">
        <f t="shared" si="2"/>
        <v>0.76494028515854695</v>
      </c>
      <c r="P42" s="12">
        <f t="shared" si="3"/>
        <v>1.6756952571318371</v>
      </c>
      <c r="Q42" s="12">
        <f t="shared" si="4"/>
        <v>0.97293054171184001</v>
      </c>
      <c r="R42" s="12">
        <f t="shared" si="5"/>
        <v>2.9256399230919303</v>
      </c>
      <c r="S42" s="12">
        <f t="shared" si="6"/>
        <v>3.3383009180792587</v>
      </c>
      <c r="T42" s="12">
        <f t="shared" si="7"/>
        <v>6.0874773297080251</v>
      </c>
      <c r="U42" s="12">
        <f t="shared" si="8"/>
        <v>5.9779336713161566</v>
      </c>
      <c r="V42" s="12">
        <f t="shared" si="9"/>
        <v>5.336891759959653</v>
      </c>
      <c r="W42" s="12">
        <f t="shared" si="10"/>
        <v>8.8280586519069431</v>
      </c>
    </row>
    <row r="43" spans="1:23" x14ac:dyDescent="0.2">
      <c r="A43">
        <v>2100.3000000000002</v>
      </c>
      <c r="B43" s="6">
        <f t="shared" si="0"/>
        <v>35.005000000000003</v>
      </c>
      <c r="C43">
        <v>38</v>
      </c>
      <c r="D43">
        <v>61</v>
      </c>
      <c r="E43">
        <v>34</v>
      </c>
      <c r="F43">
        <v>93</v>
      </c>
      <c r="G43">
        <v>117</v>
      </c>
      <c r="H43">
        <v>132</v>
      </c>
      <c r="I43">
        <v>152</v>
      </c>
      <c r="J43">
        <v>102</v>
      </c>
      <c r="K43">
        <v>133</v>
      </c>
      <c r="M43">
        <v>2100.3000000000002</v>
      </c>
      <c r="N43" s="6">
        <f t="shared" si="1"/>
        <v>35.005000000000003</v>
      </c>
      <c r="O43" s="12">
        <f t="shared" si="2"/>
        <v>0.80743696766735507</v>
      </c>
      <c r="P43" s="12">
        <f t="shared" si="3"/>
        <v>1.7623691497421046</v>
      </c>
      <c r="Q43" s="12">
        <f t="shared" si="4"/>
        <v>1.0670851102645988</v>
      </c>
      <c r="R43" s="12">
        <f t="shared" si="5"/>
        <v>3.023161253861661</v>
      </c>
      <c r="S43" s="12">
        <f t="shared" si="6"/>
        <v>3.4873322090649399</v>
      </c>
      <c r="T43" s="12">
        <f t="shared" si="7"/>
        <v>6.3271417915075538</v>
      </c>
      <c r="U43" s="12">
        <f t="shared" si="8"/>
        <v>6.0982947519466837</v>
      </c>
      <c r="V43" s="12">
        <f t="shared" si="9"/>
        <v>5.4436295951588454</v>
      </c>
      <c r="W43" s="12">
        <f t="shared" si="10"/>
        <v>9.1017969046792526</v>
      </c>
    </row>
    <row r="44" spans="1:23" x14ac:dyDescent="0.2">
      <c r="A44">
        <v>2160.3000000000002</v>
      </c>
      <c r="B44" s="6">
        <f t="shared" si="0"/>
        <v>36.005000000000003</v>
      </c>
      <c r="C44">
        <v>41</v>
      </c>
      <c r="D44">
        <v>62</v>
      </c>
      <c r="E44">
        <v>36</v>
      </c>
      <c r="F44">
        <v>98</v>
      </c>
      <c r="G44">
        <v>120</v>
      </c>
      <c r="H44">
        <v>136</v>
      </c>
      <c r="I44">
        <v>156</v>
      </c>
      <c r="J44">
        <v>105</v>
      </c>
      <c r="K44">
        <v>137</v>
      </c>
      <c r="M44">
        <v>2160.3000000000002</v>
      </c>
      <c r="N44" s="6">
        <f t="shared" si="1"/>
        <v>36.005000000000003</v>
      </c>
      <c r="O44" s="12">
        <f t="shared" si="2"/>
        <v>0.87118199143056729</v>
      </c>
      <c r="P44" s="12">
        <f t="shared" si="3"/>
        <v>1.7912604472788605</v>
      </c>
      <c r="Q44" s="12">
        <f t="shared" si="4"/>
        <v>1.1298548226331047</v>
      </c>
      <c r="R44" s="12">
        <f t="shared" si="5"/>
        <v>3.1856968051445462</v>
      </c>
      <c r="S44" s="12">
        <f t="shared" si="6"/>
        <v>3.5767509836563489</v>
      </c>
      <c r="T44" s="12">
        <f t="shared" si="7"/>
        <v>6.5188733609471763</v>
      </c>
      <c r="U44" s="12">
        <f t="shared" si="8"/>
        <v>6.2587761927873853</v>
      </c>
      <c r="V44" s="12">
        <f t="shared" si="9"/>
        <v>5.6037363479576356</v>
      </c>
      <c r="W44" s="12">
        <f t="shared" si="10"/>
        <v>9.3755351574515604</v>
      </c>
    </row>
    <row r="45" spans="1:23" x14ac:dyDescent="0.2">
      <c r="A45">
        <v>2220.3000000000002</v>
      </c>
      <c r="B45" s="6">
        <f t="shared" si="0"/>
        <v>37.005000000000003</v>
      </c>
      <c r="C45">
        <v>42</v>
      </c>
      <c r="D45">
        <v>65</v>
      </c>
      <c r="E45">
        <v>38</v>
      </c>
      <c r="F45">
        <v>102</v>
      </c>
      <c r="G45">
        <v>121</v>
      </c>
      <c r="H45">
        <v>137</v>
      </c>
      <c r="I45">
        <v>159</v>
      </c>
      <c r="J45">
        <v>106</v>
      </c>
      <c r="K45">
        <v>140</v>
      </c>
      <c r="M45">
        <v>2220.3000000000002</v>
      </c>
      <c r="N45" s="6">
        <f t="shared" si="1"/>
        <v>37.005000000000003</v>
      </c>
      <c r="O45" s="12">
        <f t="shared" si="2"/>
        <v>0.89243033268497141</v>
      </c>
      <c r="P45" s="12">
        <f t="shared" si="3"/>
        <v>1.8779343398891277</v>
      </c>
      <c r="Q45" s="12">
        <f t="shared" si="4"/>
        <v>1.1926245350016105</v>
      </c>
      <c r="R45" s="12">
        <f t="shared" si="5"/>
        <v>3.315725246170854</v>
      </c>
      <c r="S45" s="12">
        <f t="shared" si="6"/>
        <v>3.6065572418534848</v>
      </c>
      <c r="T45" s="12">
        <f t="shared" si="7"/>
        <v>6.5668062533070817</v>
      </c>
      <c r="U45" s="12">
        <f t="shared" si="8"/>
        <v>6.3791372734179124</v>
      </c>
      <c r="V45" s="12">
        <f t="shared" si="9"/>
        <v>5.6571052655572318</v>
      </c>
      <c r="W45" s="12">
        <f t="shared" si="10"/>
        <v>9.5808388470307921</v>
      </c>
    </row>
    <row r="46" spans="1:23" x14ac:dyDescent="0.2">
      <c r="A46">
        <v>2280.3000000000002</v>
      </c>
      <c r="B46" s="6">
        <f t="shared" si="0"/>
        <v>38.005000000000003</v>
      </c>
      <c r="C46">
        <v>45</v>
      </c>
      <c r="D46">
        <v>69</v>
      </c>
      <c r="E46">
        <v>41</v>
      </c>
      <c r="F46">
        <v>106</v>
      </c>
      <c r="G46">
        <v>126</v>
      </c>
      <c r="H46">
        <v>142</v>
      </c>
      <c r="I46">
        <v>162</v>
      </c>
      <c r="J46">
        <v>110</v>
      </c>
      <c r="K46">
        <v>144</v>
      </c>
      <c r="M46">
        <v>2280.3000000000002</v>
      </c>
      <c r="N46" s="6">
        <f t="shared" si="1"/>
        <v>38.005000000000003</v>
      </c>
      <c r="O46" s="12">
        <f t="shared" si="2"/>
        <v>0.95617535644818363</v>
      </c>
      <c r="P46" s="12">
        <f t="shared" si="3"/>
        <v>1.9934995300361511</v>
      </c>
      <c r="Q46" s="12">
        <f t="shared" si="4"/>
        <v>1.2867791035543692</v>
      </c>
      <c r="R46" s="12">
        <f t="shared" si="5"/>
        <v>3.4457536871971621</v>
      </c>
      <c r="S46" s="12">
        <f t="shared" si="6"/>
        <v>3.755588532839166</v>
      </c>
      <c r="T46" s="12">
        <f t="shared" si="7"/>
        <v>6.8064707151066104</v>
      </c>
      <c r="U46" s="12">
        <f t="shared" si="8"/>
        <v>6.4994983540484386</v>
      </c>
      <c r="V46" s="12">
        <f t="shared" si="9"/>
        <v>5.8705809359556183</v>
      </c>
      <c r="W46" s="12">
        <f t="shared" si="10"/>
        <v>9.8545770998030999</v>
      </c>
    </row>
    <row r="47" spans="1:23" x14ac:dyDescent="0.2">
      <c r="A47">
        <v>2340.3000000000002</v>
      </c>
      <c r="B47" s="6">
        <f t="shared" si="0"/>
        <v>39.005000000000003</v>
      </c>
      <c r="C47">
        <v>48</v>
      </c>
      <c r="D47">
        <v>70</v>
      </c>
      <c r="E47">
        <v>42</v>
      </c>
      <c r="F47">
        <v>109</v>
      </c>
      <c r="G47">
        <v>127</v>
      </c>
      <c r="H47">
        <v>144</v>
      </c>
      <c r="I47">
        <v>163</v>
      </c>
      <c r="J47">
        <v>113</v>
      </c>
      <c r="K47">
        <v>148</v>
      </c>
      <c r="M47">
        <v>2340.3000000000002</v>
      </c>
      <c r="N47" s="6">
        <f t="shared" si="1"/>
        <v>39.005000000000003</v>
      </c>
      <c r="O47" s="12">
        <f t="shared" si="2"/>
        <v>1.0199203802113959</v>
      </c>
      <c r="P47" s="12">
        <f t="shared" si="3"/>
        <v>2.0223908275729068</v>
      </c>
      <c r="Q47" s="12">
        <f t="shared" si="4"/>
        <v>1.3181639597386221</v>
      </c>
      <c r="R47" s="12">
        <f t="shared" si="5"/>
        <v>3.5432750179668933</v>
      </c>
      <c r="S47" s="12">
        <f t="shared" si="6"/>
        <v>3.7853947910363024</v>
      </c>
      <c r="T47" s="12">
        <f t="shared" si="7"/>
        <v>6.9023364998264221</v>
      </c>
      <c r="U47" s="12">
        <f t="shared" si="8"/>
        <v>6.5396187142586149</v>
      </c>
      <c r="V47" s="12">
        <f t="shared" si="9"/>
        <v>6.0306876887544076</v>
      </c>
      <c r="W47" s="12">
        <f t="shared" si="10"/>
        <v>10.128315352575408</v>
      </c>
    </row>
    <row r="49" spans="14:23" x14ac:dyDescent="0.2">
      <c r="N49" s="10" t="s">
        <v>103</v>
      </c>
      <c r="O49" s="13">
        <f>SLOPE(O8:O47,$N$8:$N$47)</f>
        <v>2.9987093946188117E-2</v>
      </c>
      <c r="P49" s="13">
        <f>SLOPE(P8:P47,$N$8:$N$47)</f>
        <v>4.1404789159522691E-2</v>
      </c>
      <c r="Q49" s="13">
        <f t="shared" ref="Q49:W49" si="11">SLOPE(Q8:Q47,$N$8:$N$47)</f>
        <v>3.6161696678553075E-2</v>
      </c>
      <c r="R49" s="13">
        <f t="shared" si="11"/>
        <v>8.9362249541667785E-2</v>
      </c>
      <c r="S49" s="13">
        <f t="shared" si="11"/>
        <v>6.479141655814312E-2</v>
      </c>
      <c r="T49" s="13">
        <f t="shared" si="11"/>
        <v>0.11862621495727955</v>
      </c>
      <c r="U49" s="13">
        <f t="shared" si="11"/>
        <v>9.4049370747953109E-2</v>
      </c>
      <c r="V49" s="13">
        <f t="shared" si="11"/>
        <v>8.5264800447672984E-2</v>
      </c>
      <c r="W49" s="13">
        <f t="shared" si="11"/>
        <v>0.20536867504162845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BCA assay results</vt:lpstr>
      <vt:lpstr>Kinetic reading</vt:lpstr>
      <vt:lpstr>annotated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TECAN User</dc:creator>
  <cp:lastModifiedBy>Microsoft Office User</cp:lastModifiedBy>
  <dcterms:created xsi:type="dcterms:W3CDTF">2022-06-21T10:21:54Z</dcterms:created>
  <dcterms:modified xsi:type="dcterms:W3CDTF">2022-12-16T14:36:54Z</dcterms:modified>
</cp:coreProperties>
</file>